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 tabRatio="892" firstSheet="1" activeTab="1"/>
  </bookViews>
  <sheets>
    <sheet name="CONSOLIDADO JULIO-AGOSTO" sheetId="4" state="hidden" r:id="rId1"/>
    <sheet name="ORDINARIO" sheetId="5" r:id="rId2"/>
    <sheet name="NNA" sheetId="6" r:id="rId3"/>
    <sheet name="REPORTE" sheetId="3" state="hidden" r:id="rId4"/>
  </sheets>
  <externalReferences>
    <externalReference r:id="rId5"/>
  </externalReferences>
  <definedNames>
    <definedName name="_xlnm.Print_Area" localSheetId="3">REPORTE!$A$1:$G$34</definedName>
    <definedName name="Z_11B93BB5_8A1D_490F_A4DC_4BF5FC9C1A2E_.wvu.PrintArea" localSheetId="3" hidden="1">REPORTE!$A$1:$G$34</definedName>
    <definedName name="Z_22C8E515_6052_4B28_9FEB_679F87B4396C_.wvu.PrintArea" localSheetId="3" hidden="1">REPORTE!$A$1:$G$34</definedName>
    <definedName name="Z_2303B38C_7E86_4405_8750_E3C0D1408889_.wvu.PrintArea" localSheetId="3" hidden="1">REPORTE!$A$1:$G$34</definedName>
    <definedName name="Z_D157721D_B988_4B6E_BD52_91A268F880C4_.wvu.PrintArea" localSheetId="3" hidden="1">REPORTE!$A$1:$G$34</definedName>
    <definedName name="Z_FAE066D7_12A6_432A_BBA2_2DB7F7D09B07_.wvu.PrintArea" localSheetId="3" hidden="1">REPORTE!$A$1:$G$34</definedName>
  </definedNames>
  <calcPr calcId="152511" calcMode="autoNoTable"/>
  <customWorkbookViews>
    <customWorkbookView name="Anny Hernandez - Vista personalizada" guid="{FAE066D7-12A6-432A-BBA2-2DB7F7D09B07}" mergeInterval="0" personalView="1" maximized="1" windowWidth="1436" windowHeight="675" tabRatio="803" activeSheetId="1"/>
    <customWorkbookView name="Ninoska Santana Graterau - Vista personalizada" guid="{D157721D-B988-4B6E-BD52-91A268F880C4}" mergeInterval="0" personalView="1" maximized="1" windowWidth="1436" windowHeight="675" tabRatio="803" activeSheetId="1"/>
    <customWorkbookView name="Rosanna Ramos - Vista personalizada" guid="{2303B38C-7E86-4405-8750-E3C0D1408889}" mergeInterval="0" personalView="1" maximized="1" windowWidth="1436" windowHeight="675" tabRatio="803" activeSheetId="1"/>
    <customWorkbookView name="Laura Hernandez - Vista personalizada" guid="{11B93BB5-8A1D-490F-A4DC-4BF5FC9C1A2E}" mergeInterval="0" personalView="1" maximized="1" windowWidth="1436" windowHeight="675" tabRatio="803" activeSheetId="1"/>
    <customWorkbookView name="Yolaine Medina Mateo - Vista personalizada" guid="{22C8E515-6052-4B28-9FEB-679F87B4396C}" mergeInterval="0" personalView="1" maximized="1" windowWidth="1436" windowHeight="675" tabRatio="803" activeSheetId="1"/>
  </customWorkbookViews>
</workbook>
</file>

<file path=xl/calcChain.xml><?xml version="1.0" encoding="utf-8"?>
<calcChain xmlns="http://schemas.openxmlformats.org/spreadsheetml/2006/main">
  <c r="F10" i="4" l="1"/>
  <c r="H10" i="4" s="1"/>
  <c r="H16" i="4"/>
  <c r="H15" i="4" s="1"/>
  <c r="I16" i="4"/>
  <c r="I15" i="4" s="1"/>
  <c r="G23" i="4"/>
  <c r="H23" i="4"/>
  <c r="I23" i="4"/>
  <c r="F24" i="4"/>
  <c r="J24" i="4" s="1"/>
  <c r="J25" i="4"/>
  <c r="J26" i="4"/>
  <c r="J27" i="4"/>
  <c r="G28" i="4"/>
  <c r="H28" i="4"/>
  <c r="I28" i="4"/>
  <c r="F29" i="4"/>
  <c r="F28" i="4" s="1"/>
  <c r="J28" i="4" s="1"/>
  <c r="J30" i="4"/>
  <c r="J31" i="4"/>
  <c r="J32" i="4"/>
  <c r="J33" i="4"/>
  <c r="F35" i="4"/>
  <c r="G35" i="4"/>
  <c r="G34" i="4" s="1"/>
  <c r="H35" i="4"/>
  <c r="H34" i="4" s="1"/>
  <c r="I35" i="4"/>
  <c r="I34" i="4" s="1"/>
  <c r="F36" i="4"/>
  <c r="J36" i="4" s="1"/>
  <c r="F37" i="4"/>
  <c r="J37" i="4" s="1"/>
  <c r="F39" i="4"/>
  <c r="G39" i="4"/>
  <c r="H39" i="4"/>
  <c r="I39" i="4"/>
  <c r="F40" i="4"/>
  <c r="G40" i="4"/>
  <c r="H40" i="4"/>
  <c r="I40" i="4"/>
  <c r="F41" i="4"/>
  <c r="G41" i="4"/>
  <c r="H41" i="4"/>
  <c r="I41" i="4"/>
  <c r="F42" i="4"/>
  <c r="G42" i="4"/>
  <c r="H42" i="4"/>
  <c r="I42" i="4"/>
  <c r="F43" i="4"/>
  <c r="G43" i="4"/>
  <c r="H43" i="4"/>
  <c r="I43" i="4"/>
  <c r="F44" i="4"/>
  <c r="G44" i="4"/>
  <c r="H44" i="4"/>
  <c r="I44" i="4"/>
  <c r="F45" i="4"/>
  <c r="G45" i="4"/>
  <c r="H45" i="4"/>
  <c r="I45" i="4"/>
  <c r="F46" i="4"/>
  <c r="G46" i="4"/>
  <c r="H46" i="4"/>
  <c r="I46" i="4"/>
  <c r="F47" i="4"/>
  <c r="G47" i="4"/>
  <c r="H47" i="4"/>
  <c r="I47" i="4"/>
  <c r="F48" i="4"/>
  <c r="G48" i="4"/>
  <c r="H48" i="4"/>
  <c r="I48" i="4"/>
  <c r="G49" i="4"/>
  <c r="H49" i="4"/>
  <c r="I49" i="4"/>
  <c r="F50" i="4"/>
  <c r="J50" i="4" s="1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G70" i="4"/>
  <c r="H70" i="4"/>
  <c r="I70" i="4"/>
  <c r="F71" i="4"/>
  <c r="F70" i="4" s="1"/>
  <c r="J70" i="4" s="1"/>
  <c r="F72" i="4"/>
  <c r="G72" i="4"/>
  <c r="J72" i="4" s="1"/>
  <c r="H72" i="4"/>
  <c r="I72" i="4"/>
  <c r="J73" i="4"/>
  <c r="J74" i="4"/>
  <c r="J75" i="4"/>
  <c r="J77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G92" i="4"/>
  <c r="H92" i="4" s="1"/>
  <c r="G93" i="4"/>
  <c r="H93" i="4" s="1"/>
  <c r="G94" i="4"/>
  <c r="H94" i="4" s="1"/>
  <c r="G95" i="4"/>
  <c r="H95" i="4" s="1"/>
  <c r="G96" i="4"/>
  <c r="H96" i="4" s="1"/>
  <c r="I102" i="4"/>
  <c r="I101" i="4" s="1"/>
  <c r="I107" i="4"/>
  <c r="I113" i="4"/>
  <c r="I120" i="4"/>
  <c r="I121" i="4"/>
  <c r="I122" i="4"/>
  <c r="I123" i="4"/>
  <c r="I127" i="4"/>
  <c r="I134" i="4"/>
  <c r="I135" i="4"/>
  <c r="I136" i="4"/>
  <c r="I137" i="4"/>
  <c r="I138" i="4"/>
  <c r="I140" i="4"/>
  <c r="I139" i="4" s="1"/>
  <c r="I145" i="4"/>
  <c r="I146" i="4"/>
  <c r="I151" i="4"/>
  <c r="I156" i="4"/>
  <c r="I161" i="4"/>
  <c r="I166" i="4"/>
  <c r="I171" i="4"/>
  <c r="I176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1" i="4"/>
  <c r="I222" i="4"/>
  <c r="I223" i="4"/>
  <c r="I225" i="4"/>
  <c r="I226" i="4"/>
  <c r="I228" i="4"/>
  <c r="I229" i="4"/>
  <c r="I230" i="4"/>
  <c r="I231" i="4"/>
  <c r="I233" i="4"/>
  <c r="I234" i="4"/>
  <c r="I235" i="4"/>
  <c r="I237" i="4"/>
  <c r="I238" i="4"/>
  <c r="I239" i="4"/>
  <c r="I240" i="4"/>
  <c r="I242" i="4"/>
  <c r="I241" i="4" s="1"/>
  <c r="I247" i="4"/>
  <c r="I248" i="4"/>
  <c r="I249" i="4"/>
  <c r="I250" i="4"/>
  <c r="I251" i="4"/>
  <c r="J82" i="4" l="1"/>
  <c r="F23" i="4"/>
  <c r="J23" i="4" s="1"/>
  <c r="J29" i="4"/>
  <c r="J45" i="4"/>
  <c r="F49" i="4"/>
  <c r="J49" i="4" s="1"/>
  <c r="J48" i="4"/>
  <c r="J46" i="4"/>
  <c r="J87" i="4"/>
  <c r="J81" i="4"/>
  <c r="J79" i="4"/>
  <c r="I227" i="4"/>
  <c r="I133" i="4"/>
  <c r="J42" i="4"/>
  <c r="J40" i="4"/>
  <c r="I119" i="4"/>
  <c r="J43" i="4"/>
  <c r="I236" i="4"/>
  <c r="J44" i="4"/>
  <c r="I224" i="4"/>
  <c r="G78" i="4"/>
  <c r="J84" i="4"/>
  <c r="J71" i="4"/>
  <c r="I181" i="4"/>
  <c r="J80" i="4"/>
  <c r="I220" i="4"/>
  <c r="J85" i="4"/>
  <c r="J41" i="4"/>
  <c r="G38" i="4"/>
  <c r="J15" i="4"/>
  <c r="J86" i="4"/>
  <c r="I232" i="4"/>
  <c r="J47" i="4"/>
  <c r="H38" i="4"/>
  <c r="I78" i="4"/>
  <c r="I38" i="4"/>
  <c r="F38" i="4"/>
  <c r="J35" i="4"/>
  <c r="I246" i="4"/>
  <c r="J83" i="4"/>
  <c r="H78" i="4"/>
  <c r="H90" i="4"/>
  <c r="F78" i="4"/>
  <c r="F34" i="4"/>
  <c r="J34" i="4" s="1"/>
  <c r="J39" i="4"/>
  <c r="G22" i="4" l="1"/>
  <c r="I22" i="4"/>
  <c r="I100" i="4"/>
  <c r="I98" i="4" s="1"/>
  <c r="H22" i="4"/>
  <c r="J66" i="4"/>
  <c r="F22" i="4"/>
  <c r="J38" i="4"/>
  <c r="J78" i="4"/>
  <c r="F21" i="4"/>
  <c r="H256" i="4" s="1"/>
  <c r="J76" i="4" l="1"/>
  <c r="J21" i="4"/>
</calcChain>
</file>

<file path=xl/sharedStrings.xml><?xml version="1.0" encoding="utf-8"?>
<sst xmlns="http://schemas.openxmlformats.org/spreadsheetml/2006/main" count="922" uniqueCount="260">
  <si>
    <t>Total</t>
  </si>
  <si>
    <t>M</t>
  </si>
  <si>
    <t>F</t>
  </si>
  <si>
    <t>Apelación</t>
  </si>
  <si>
    <t>Casación</t>
  </si>
  <si>
    <t>Instrucc.</t>
  </si>
  <si>
    <t>Fallecimiento</t>
  </si>
  <si>
    <t>Amparo</t>
  </si>
  <si>
    <t xml:space="preserve"> </t>
  </si>
  <si>
    <t>Conocidas</t>
  </si>
  <si>
    <t xml:space="preserve">  </t>
  </si>
  <si>
    <t>Total General</t>
  </si>
  <si>
    <t>Incidentes</t>
  </si>
  <si>
    <t>Impartida</t>
  </si>
  <si>
    <t>Recibida</t>
  </si>
  <si>
    <t>2.1 Casos Asignados</t>
  </si>
  <si>
    <t>Mensual</t>
  </si>
  <si>
    <t>Consolidado</t>
  </si>
  <si>
    <t>Oficina:</t>
  </si>
  <si>
    <t>Fecha:</t>
  </si>
  <si>
    <t>3.2  Etapa Preparatoria</t>
  </si>
  <si>
    <t>Rechazados</t>
  </si>
  <si>
    <t>Acogidos</t>
  </si>
  <si>
    <t>Hábeas Corpus</t>
  </si>
  <si>
    <t>Suspendidas</t>
  </si>
  <si>
    <t>Amnistía</t>
  </si>
  <si>
    <t>Prescripción</t>
  </si>
  <si>
    <t>Extinción</t>
  </si>
  <si>
    <t xml:space="preserve"> 4. Expedientes Semiactivos</t>
  </si>
  <si>
    <t>Conciliación</t>
  </si>
  <si>
    <t>Recursos de Apelación</t>
  </si>
  <si>
    <t xml:space="preserve">Extinción </t>
  </si>
  <si>
    <t>Sustituciones:</t>
  </si>
  <si>
    <t>Casos</t>
  </si>
  <si>
    <t>Juicio</t>
  </si>
  <si>
    <t>Indultos</t>
  </si>
  <si>
    <t>Capacitación:</t>
  </si>
  <si>
    <t>Depositados</t>
  </si>
  <si>
    <t>Solicitadas</t>
  </si>
  <si>
    <t>Rechazadas</t>
  </si>
  <si>
    <t>Acogidas</t>
  </si>
  <si>
    <t>Depositadas</t>
  </si>
  <si>
    <t>5.Expedientes Activos</t>
  </si>
  <si>
    <t>Otras</t>
  </si>
  <si>
    <t>Criterio de Oportunidad</t>
  </si>
  <si>
    <t>Archivo Definitivo</t>
  </si>
  <si>
    <t>Nulidad del Procedimiento</t>
  </si>
  <si>
    <t>Juicio Abreviado Acuerdo Pleno</t>
  </si>
  <si>
    <t>Auto de No Ha Lugar</t>
  </si>
  <si>
    <t>Auto de Apertura a Juicio</t>
  </si>
  <si>
    <t xml:space="preserve">Etapas </t>
  </si>
  <si>
    <t xml:space="preserve"> 1. Casos Activos al Iniciar el Mes</t>
  </si>
  <si>
    <t xml:space="preserve"> 2. Ingresos en el Mes</t>
  </si>
  <si>
    <t>3. Egresos en el Mes</t>
  </si>
  <si>
    <t>3.1 Conclusión Definitiva</t>
  </si>
  <si>
    <t>3.3  Etapa Intermedia</t>
  </si>
  <si>
    <t>Suspensión Condicional del Procedimiento</t>
  </si>
  <si>
    <t>Archivo Provisional</t>
  </si>
  <si>
    <t>6.  Desapoderamientos en el Mes</t>
  </si>
  <si>
    <t>Recursos de Casación</t>
  </si>
  <si>
    <t>Revisión Penal del Caso</t>
  </si>
  <si>
    <t xml:space="preserve">Oposición en Audiencia </t>
  </si>
  <si>
    <t xml:space="preserve">Oposición Fuera de Audiencia </t>
  </si>
  <si>
    <t>Inconstitucionalidad Difusa</t>
  </si>
  <si>
    <t>Inconstitucionalidad Concentrada</t>
  </si>
  <si>
    <t>Escrito de Reparos y Excepciones</t>
  </si>
  <si>
    <t>Escrito de Defensa</t>
  </si>
  <si>
    <t>7.3 Otras Solicitudes</t>
  </si>
  <si>
    <t>Querellas a las Autoridades</t>
  </si>
  <si>
    <t xml:space="preserve">Archivo Provisional </t>
  </si>
  <si>
    <t>Envío a Hogar Crea</t>
  </si>
  <si>
    <t>Solicitud a la Unidad de  Investigación</t>
  </si>
  <si>
    <t xml:space="preserve">Solicitud al Trabajador Social </t>
  </si>
  <si>
    <t>Variación de Calificación</t>
  </si>
  <si>
    <t>Penal Abreviado Parcial</t>
  </si>
  <si>
    <t>Quejas por Retardo de Justicia</t>
  </si>
  <si>
    <t>Pronto Despacho</t>
  </si>
  <si>
    <t>Perdón Judicial</t>
  </si>
  <si>
    <t xml:space="preserve">Penal Abreviado Pleno </t>
  </si>
  <si>
    <t>Elaboración de Acto de Alguacil</t>
  </si>
  <si>
    <t>Solicitud de Traslado</t>
  </si>
  <si>
    <t xml:space="preserve">Vistas Conocidas </t>
  </si>
  <si>
    <t xml:space="preserve">Agilización de Libertad </t>
  </si>
  <si>
    <t xml:space="preserve">     a) Desde la Policía</t>
  </si>
  <si>
    <t xml:space="preserve">     b) Desde la Fiscalía</t>
  </si>
  <si>
    <t>Rebeldía</t>
  </si>
  <si>
    <t>Reconocimiento de Personas</t>
  </si>
  <si>
    <t>Anticipo de Pruebas</t>
  </si>
  <si>
    <t>Charlas Impartidas</t>
  </si>
  <si>
    <t>Recursos</t>
  </si>
  <si>
    <t>Traslados Otorgados Fuera de la Jurisdicción</t>
  </si>
  <si>
    <t>Suspensión Condicional de la Pena</t>
  </si>
  <si>
    <t>3.5  Etapa de Ejecución de la Pena</t>
  </si>
  <si>
    <t>Libertad Condicional</t>
  </si>
  <si>
    <t>Cómputo Definitivo de la Pena</t>
  </si>
  <si>
    <t>Cumplimiento Especial de la Pena</t>
  </si>
  <si>
    <t>Agilización de Libertad</t>
  </si>
  <si>
    <t>Sustitución de Multa</t>
  </si>
  <si>
    <t>Libertad Condicional con Sustitución de Multa</t>
  </si>
  <si>
    <t>Sustitución Total de Multa por Prisión</t>
  </si>
  <si>
    <t>Sustitución Parcial de Multa por Prisión</t>
  </si>
  <si>
    <t xml:space="preserve">Sustitución de Multa </t>
  </si>
  <si>
    <t>Cumplimiento de la Pena en el Extranjero</t>
  </si>
  <si>
    <t>Libertad por Garantía Económica</t>
  </si>
  <si>
    <t>Impedimento de Salida Interno</t>
  </si>
  <si>
    <t>Impedimento de Salida Externo</t>
  </si>
  <si>
    <t>Garantía Económica de Imposible Cumplimiento</t>
  </si>
  <si>
    <t>Vigilancia Institucional</t>
  </si>
  <si>
    <t>Presentación Periódica</t>
  </si>
  <si>
    <t>Libertad sin Medida de Coerción</t>
  </si>
  <si>
    <t>Prisión Preventiva</t>
  </si>
  <si>
    <t>Autos de No Ha Lugar</t>
  </si>
  <si>
    <t>Indulto</t>
  </si>
  <si>
    <t>Unificación de la Pena</t>
  </si>
  <si>
    <t xml:space="preserve">Cumplimiento de la Pena en el Extranjero </t>
  </si>
  <si>
    <t>Interrogatorios</t>
  </si>
  <si>
    <t>3.4  Etapa de Juicio</t>
  </si>
  <si>
    <t>Traslados Otorgados Hacia la Jurisdicción</t>
  </si>
  <si>
    <t>Apelación de la Medida de Coerción</t>
  </si>
  <si>
    <t>Revisión de la Medida de Coerción</t>
  </si>
  <si>
    <t>Resolución de Peticiones</t>
  </si>
  <si>
    <t xml:space="preserve">Descargo </t>
  </si>
  <si>
    <t xml:space="preserve">Perdón Judicial (Con Pena Eximida) </t>
  </si>
  <si>
    <t xml:space="preserve">Condena Mínima (Pena Cumplida) </t>
  </si>
  <si>
    <t xml:space="preserve">Condena Mínima (Sin Apelación) </t>
  </si>
  <si>
    <t xml:space="preserve">Perdón Judicial (Con Reducción de la Pena) </t>
  </si>
  <si>
    <t xml:space="preserve">Suspensión Condicional de la Pena </t>
  </si>
  <si>
    <t xml:space="preserve">Juicio Abreviado - Acuerdo Parcial </t>
  </si>
  <si>
    <t xml:space="preserve">Condena con Apelación </t>
  </si>
  <si>
    <t xml:space="preserve">Sentencia con Envío </t>
  </si>
  <si>
    <t xml:space="preserve">Confirmación de Sentencia </t>
  </si>
  <si>
    <t>Certificaciones</t>
  </si>
  <si>
    <t>Arresto Domiciliario</t>
  </si>
  <si>
    <t>Libertad Condicional Definitiva</t>
  </si>
  <si>
    <t>Sustitución de la Multa Definitiva</t>
  </si>
  <si>
    <t>Cumplimiento Especial de la Pena Definitivo</t>
  </si>
  <si>
    <t>4.2 Soluciones Alternativas</t>
  </si>
  <si>
    <t>4.1 Rebeldías</t>
  </si>
  <si>
    <t>Declinatoria al Tribunal de Adolescentes</t>
  </si>
  <si>
    <t>Permiso</t>
  </si>
  <si>
    <t>Recesadas</t>
  </si>
  <si>
    <t>Vistas Recesadas</t>
  </si>
  <si>
    <t>5.1 Reactivación de Casos por Apelación de Otro</t>
  </si>
  <si>
    <t xml:space="preserve">5.2 Medidas de Coerción </t>
  </si>
  <si>
    <t>Cese de la Prisión Preventiva</t>
  </si>
  <si>
    <t>Inadmisibles</t>
  </si>
  <si>
    <t>Desistidos</t>
  </si>
  <si>
    <t>Realizadas</t>
  </si>
  <si>
    <t>Desistidas</t>
  </si>
  <si>
    <t>7.2 Procesos Constitucionales</t>
  </si>
  <si>
    <t>Hábeas Data</t>
  </si>
  <si>
    <t>Inhibición</t>
  </si>
  <si>
    <t>Recusación</t>
  </si>
  <si>
    <t>6.2 Para Ejecución de la Pena</t>
  </si>
  <si>
    <t>6.1 Por Abogado Privado</t>
  </si>
  <si>
    <t>6.3 Por Otro Defensor</t>
  </si>
  <si>
    <t>6.4 Por Envío a Otra Jurisdicción</t>
  </si>
  <si>
    <t>6.5 Otros</t>
  </si>
  <si>
    <t>8. Cantidad de Asistencias en Etapa Preparatoria</t>
  </si>
  <si>
    <t>9. Cantidad de Audiencias Preliminares</t>
  </si>
  <si>
    <t>10. Cantidad de Audiencias de Fondo</t>
  </si>
  <si>
    <t>7. Registro de Actividades y Solicitudes Realizadas en el Mes</t>
  </si>
  <si>
    <t>11. Otras Actividades</t>
  </si>
  <si>
    <t>Visitas a los Destacamentos</t>
  </si>
  <si>
    <t>Turnos Realizados</t>
  </si>
  <si>
    <t>Visitas Carcelarias</t>
  </si>
  <si>
    <t>Participación en Actividades Especiales</t>
  </si>
  <si>
    <t>12. Total de Casos al Finalizar el Mes</t>
  </si>
  <si>
    <t>Revisión Constitucional de Decisiones Jurisdiccionales</t>
  </si>
  <si>
    <t>Otros</t>
  </si>
  <si>
    <t xml:space="preserve">Participación en la Investigación      </t>
  </si>
  <si>
    <t>Revisión Contra Decisiones de Amparo</t>
  </si>
  <si>
    <t xml:space="preserve"> Vistas Suspendidas</t>
  </si>
  <si>
    <t>Formulario 5</t>
  </si>
  <si>
    <t>Salcedo, Provincia Hermanas Mirabal - Consolidado Julio-Agosto</t>
  </si>
  <si>
    <t>Nathaly Esperanza De Jesús Rodriguez</t>
  </si>
  <si>
    <t>Defensor(a):</t>
  </si>
  <si>
    <t>x</t>
  </si>
  <si>
    <t>Conclusión Definitiva</t>
  </si>
  <si>
    <t xml:space="preserve">  Etapa Preparatoria</t>
  </si>
  <si>
    <t xml:space="preserve"> Etapa Intermedia</t>
  </si>
  <si>
    <t>Etapa de Juicio</t>
  </si>
  <si>
    <t xml:space="preserve"> Etapa de Ejecución de la Pena</t>
  </si>
  <si>
    <t>Rebeldías</t>
  </si>
  <si>
    <t>Soluciones Alternativas</t>
  </si>
  <si>
    <t>Reactivación de Casos por Apelación de Otro</t>
  </si>
  <si>
    <t xml:space="preserve">Medidas de Coerción </t>
  </si>
  <si>
    <t xml:space="preserve"> Desapoderamientos en el Mes</t>
  </si>
  <si>
    <t xml:space="preserve"> Procesos Constitucionales</t>
  </si>
  <si>
    <t>Otras Solicitudes</t>
  </si>
  <si>
    <t>Cantidad de Asistencias en Etapa Preparatoria</t>
  </si>
  <si>
    <t>Cantidad de Audiencias Preliminares</t>
  </si>
  <si>
    <t>Cantidad de Audiencias de Fondo</t>
  </si>
  <si>
    <t xml:space="preserve"> Otras Actividades</t>
  </si>
  <si>
    <t>Por Abogado Privado</t>
  </si>
  <si>
    <t>Para Ejecución de la Pena</t>
  </si>
  <si>
    <t>Por Otro Defensor</t>
  </si>
  <si>
    <t>Por Envío a Otra Jurisdicción</t>
  </si>
  <si>
    <t>N/A</t>
  </si>
  <si>
    <t>Capacitación</t>
  </si>
  <si>
    <t xml:space="preserve">               Jurisdicción de Adolescentes</t>
  </si>
  <si>
    <t>Etapa Preparatoria</t>
  </si>
  <si>
    <t>Archivo Definitivo/Sobreseimiento Definitivo</t>
  </si>
  <si>
    <t>Declinatoria al Tribunal Ordinario</t>
  </si>
  <si>
    <t xml:space="preserve"> Etapa de Juicio (Conclusión Definitiva)</t>
  </si>
  <si>
    <t>Descargo</t>
  </si>
  <si>
    <t>Amonestación y Advertencia</t>
  </si>
  <si>
    <t>Perdon Judicial (Con Sanción Eximida)</t>
  </si>
  <si>
    <t>Sanción Mínima   (Sanción Cumplida)</t>
  </si>
  <si>
    <t xml:space="preserve"> Etapa de Juicio (Conclusión no Definitiva)</t>
  </si>
  <si>
    <t>Sanciones Socio-educativas</t>
  </si>
  <si>
    <t>Libertad Asistida</t>
  </si>
  <si>
    <t xml:space="preserve">Orden de Orientación y Supervisión </t>
  </si>
  <si>
    <t xml:space="preserve">Sanción Privativa de Libertad </t>
  </si>
  <si>
    <t>Sanción Mínima   (Sin Apelación)</t>
  </si>
  <si>
    <t>Sanción con Apelación</t>
  </si>
  <si>
    <t>Suspensión Condicional de la Sanción</t>
  </si>
  <si>
    <t>Perdon Judicial (Con reducción de la Sanción)</t>
  </si>
  <si>
    <t>Sentencia con Envío</t>
  </si>
  <si>
    <t>Juicio Abreviado Acuerdo Parcial</t>
  </si>
  <si>
    <t>Confirmación de Sentencia</t>
  </si>
  <si>
    <t>Etapa Ejecución de la Sanción</t>
  </si>
  <si>
    <t>Unificación de las Sanciones</t>
  </si>
  <si>
    <t>Cómputo Definitivo de las Sanciones</t>
  </si>
  <si>
    <t>Cesación de la Sanción</t>
  </si>
  <si>
    <t>Cumplimiento Especial de la Sanción</t>
  </si>
  <si>
    <t>Cumplimiento de la Sanción en el Extrajero</t>
  </si>
  <si>
    <t>Prisión Domiciliaria</t>
  </si>
  <si>
    <t xml:space="preserve"> Rebeldías</t>
  </si>
  <si>
    <t>Archivo Provisional/Sobreseimiento Provisional</t>
  </si>
  <si>
    <t xml:space="preserve"> Reactivación de Casos por Apelación  de Otro </t>
  </si>
  <si>
    <t xml:space="preserve"> Medidas Cautelares </t>
  </si>
  <si>
    <t>a) Cambio de Residencia</t>
  </si>
  <si>
    <t>b) Obligación de Presentarse ante una Autoridad</t>
  </si>
  <si>
    <t>c) Prohibición de Traslado sin Autorización</t>
  </si>
  <si>
    <t>d) Prohibición de Visitar Determinadas Personas</t>
  </si>
  <si>
    <t>e) Detención en su Propio Domicilio</t>
  </si>
  <si>
    <t>f) Poner Bajo Custodia de otra Persona o Institución</t>
  </si>
  <si>
    <t>g)Privación Provisional de Libertad</t>
  </si>
  <si>
    <t>h) Libertad sin Medida Cautelar</t>
  </si>
  <si>
    <t xml:space="preserve"> Por Abogado Privado</t>
  </si>
  <si>
    <t xml:space="preserve"> Por Otros</t>
  </si>
  <si>
    <t>Apelación de la Medida Cautelar</t>
  </si>
  <si>
    <t>Revisión de la Medida Cautelar</t>
  </si>
  <si>
    <t xml:space="preserve"> Otras Solicitudes</t>
  </si>
  <si>
    <t>Suspensión  Condicional del Procedimiento</t>
  </si>
  <si>
    <t>Revisión de la Sanción</t>
  </si>
  <si>
    <t>Cumplimiento de la Sanción en el Extranjero</t>
  </si>
  <si>
    <t>Cómputo Definitivo de la Sanción</t>
  </si>
  <si>
    <t>a) Desde la Policía</t>
  </si>
  <si>
    <t>b) Desde la Fiscalía</t>
  </si>
  <si>
    <t>Participación en la Investigación</t>
  </si>
  <si>
    <t xml:space="preserve"> Cantidad de Audiencias Preliminares</t>
  </si>
  <si>
    <t>Sustituciones</t>
  </si>
  <si>
    <t>Otras Actividades</t>
  </si>
  <si>
    <t>Visitas a Centros de Privación</t>
  </si>
  <si>
    <t xml:space="preserve">                                           Jurisdicción Ordinaria  Ordinario </t>
  </si>
  <si>
    <t xml:space="preserve">                                       </t>
  </si>
  <si>
    <t xml:space="preserve">            </t>
  </si>
  <si>
    <t xml:space="preserve">                Enero-Marzo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</si>
</sst>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06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0" fillId="0" borderId="1" xfId="0" applyFill="1" applyBorder="1"/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0" xfId="0" applyFont="1" applyFill="1"/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0" xfId="0" applyFont="1" applyBorder="1" applyAlignment="1" applyProtection="1">
      <alignment horizontal="left"/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/>
    <xf numFmtId="0" fontId="5" fillId="0" borderId="6" xfId="0" applyFont="1" applyBorder="1"/>
    <xf numFmtId="0" fontId="5" fillId="0" borderId="3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0" fillId="0" borderId="3" xfId="0" applyBorder="1"/>
    <xf numFmtId="0" fontId="0" fillId="0" borderId="0" xfId="0" applyBorder="1"/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 applyBorder="1" applyAlignment="1">
      <alignment horizontal="left" vertical="top"/>
    </xf>
    <xf numFmtId="0" fontId="5" fillId="2" borderId="7" xfId="0" applyFont="1" applyFill="1" applyBorder="1" applyAlignment="1" applyProtection="1">
      <alignment horizontal="left" vertical="top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0" xfId="0" applyFont="1" applyFill="1" applyProtection="1">
      <protection locked="0"/>
    </xf>
    <xf numFmtId="0" fontId="5" fillId="3" borderId="0" xfId="0" applyFont="1" applyFill="1" applyBorder="1" applyProtection="1">
      <protection locked="0"/>
    </xf>
    <xf numFmtId="0" fontId="5" fillId="3" borderId="0" xfId="0" applyFont="1" applyFill="1" applyBorder="1"/>
    <xf numFmtId="0" fontId="10" fillId="3" borderId="0" xfId="0" applyFont="1" applyFill="1" applyBorder="1" applyAlignment="1" applyProtection="1">
      <protection locked="0"/>
    </xf>
    <xf numFmtId="0" fontId="9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 applyProtection="1">
      <alignment vertical="top" wrapText="1"/>
    </xf>
    <xf numFmtId="0" fontId="12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1" applyFont="1" applyFill="1" applyBorder="1" applyAlignment="1">
      <alignment vertical="top" wrapText="1"/>
    </xf>
    <xf numFmtId="0" fontId="5" fillId="3" borderId="0" xfId="0" applyFont="1" applyFill="1" applyBorder="1" applyProtection="1"/>
    <xf numFmtId="0" fontId="5" fillId="0" borderId="0" xfId="0" applyFont="1" applyBorder="1" applyAlignment="1" applyProtection="1">
      <alignment vertical="top" wrapText="1"/>
      <protection hidden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protection locked="0"/>
    </xf>
    <xf numFmtId="0" fontId="4" fillId="0" borderId="7" xfId="0" applyFont="1" applyBorder="1" applyAlignment="1"/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4" borderId="9" xfId="0" applyFont="1" applyFill="1" applyBorder="1" applyProtection="1"/>
    <xf numFmtId="0" fontId="5" fillId="4" borderId="2" xfId="0" applyFont="1" applyFill="1" applyBorder="1" applyProtection="1"/>
    <xf numFmtId="0" fontId="5" fillId="0" borderId="0" xfId="0" applyFont="1" applyFill="1" applyBorder="1" applyProtection="1"/>
    <xf numFmtId="0" fontId="5" fillId="4" borderId="8" xfId="0" applyFont="1" applyFill="1" applyBorder="1" applyProtection="1"/>
    <xf numFmtId="0" fontId="5" fillId="0" borderId="0" xfId="0" applyFont="1" applyBorder="1" applyAlignment="1" applyProtection="1">
      <alignment vertical="top"/>
    </xf>
    <xf numFmtId="0" fontId="5" fillId="4" borderId="10" xfId="0" applyFont="1" applyFill="1" applyBorder="1" applyAlignment="1" applyProtection="1">
      <alignment vertical="top" wrapText="1"/>
    </xf>
    <xf numFmtId="0" fontId="5" fillId="4" borderId="8" xfId="0" applyFont="1" applyFill="1" applyBorder="1" applyAlignment="1" applyProtection="1">
      <alignment vertical="top" wrapText="1"/>
    </xf>
    <xf numFmtId="0" fontId="16" fillId="4" borderId="10" xfId="0" applyFont="1" applyFill="1" applyBorder="1" applyAlignment="1" applyProtection="1">
      <alignment vertical="top" wrapText="1"/>
    </xf>
    <xf numFmtId="0" fontId="7" fillId="0" borderId="11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5" fillId="0" borderId="0" xfId="0" applyFont="1" applyBorder="1" applyAlignment="1" applyProtection="1">
      <alignment vertical="top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top" wrapText="1"/>
    </xf>
    <xf numFmtId="0" fontId="5" fillId="0" borderId="14" xfId="0" applyFont="1" applyFill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vertical="top" wrapText="1"/>
    </xf>
    <xf numFmtId="0" fontId="5" fillId="0" borderId="6" xfId="0" applyFont="1" applyBorder="1" applyAlignment="1" applyProtection="1">
      <alignment vertical="top" wrapText="1"/>
    </xf>
    <xf numFmtId="0" fontId="5" fillId="0" borderId="15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vertical="top" wrapText="1"/>
    </xf>
    <xf numFmtId="0" fontId="5" fillId="0" borderId="13" xfId="0" applyFont="1" applyFill="1" applyBorder="1" applyAlignment="1" applyProtection="1">
      <alignment vertical="top" wrapText="1"/>
    </xf>
    <xf numFmtId="0" fontId="5" fillId="0" borderId="12" xfId="0" applyFont="1" applyFill="1" applyBorder="1" applyAlignment="1" applyProtection="1">
      <alignment horizontal="center"/>
    </xf>
    <xf numFmtId="0" fontId="5" fillId="4" borderId="12" xfId="0" applyFont="1" applyFill="1" applyBorder="1" applyProtection="1"/>
    <xf numFmtId="0" fontId="5" fillId="4" borderId="13" xfId="0" applyFont="1" applyFill="1" applyBorder="1" applyProtection="1"/>
    <xf numFmtId="0" fontId="5" fillId="0" borderId="12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/>
    </xf>
    <xf numFmtId="0" fontId="5" fillId="0" borderId="10" xfId="0" applyFont="1" applyFill="1" applyBorder="1" applyAlignment="1" applyProtection="1"/>
    <xf numFmtId="0" fontId="5" fillId="0" borderId="0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2" xfId="0" applyFont="1" applyBorder="1" applyProtection="1"/>
    <xf numFmtId="0" fontId="5" fillId="0" borderId="13" xfId="0" applyFont="1" applyBorder="1" applyProtection="1"/>
    <xf numFmtId="0" fontId="5" fillId="0" borderId="12" xfId="0" applyFont="1" applyFill="1" applyBorder="1" applyProtection="1"/>
    <xf numFmtId="0" fontId="11" fillId="0" borderId="4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5" fillId="0" borderId="4" xfId="0" applyFont="1" applyBorder="1" applyProtection="1"/>
    <xf numFmtId="0" fontId="5" fillId="4" borderId="2" xfId="0" applyFont="1" applyFill="1" applyBorder="1" applyAlignment="1" applyProtection="1">
      <alignment vertical="center" wrapText="1"/>
    </xf>
    <xf numFmtId="0" fontId="5" fillId="4" borderId="2" xfId="0" applyFont="1" applyFill="1" applyBorder="1" applyAlignment="1" applyProtection="1">
      <alignment horizontal="left" vertical="center"/>
    </xf>
    <xf numFmtId="0" fontId="4" fillId="0" borderId="0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left" vertical="top" wrapText="1"/>
      <protection hidden="1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0" fontId="10" fillId="6" borderId="6" xfId="0" applyFont="1" applyFill="1" applyBorder="1" applyAlignment="1" applyProtection="1">
      <alignment horizontal="left" vertical="center"/>
    </xf>
    <xf numFmtId="0" fontId="10" fillId="6" borderId="4" xfId="0" applyFont="1" applyFill="1" applyBorder="1" applyAlignment="1" applyProtection="1">
      <alignment horizontal="left" vertical="center"/>
    </xf>
    <xf numFmtId="0" fontId="10" fillId="6" borderId="14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left" vertical="center"/>
    </xf>
    <xf numFmtId="0" fontId="10" fillId="6" borderId="0" xfId="0" applyFont="1" applyFill="1" applyBorder="1" applyAlignment="1" applyProtection="1">
      <alignment horizontal="left" vertical="center"/>
    </xf>
    <xf numFmtId="0" fontId="10" fillId="6" borderId="15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horizontal="left" vertical="center"/>
    </xf>
    <xf numFmtId="0" fontId="10" fillId="6" borderId="7" xfId="0" applyFont="1" applyFill="1" applyBorder="1" applyAlignment="1" applyProtection="1">
      <alignment horizontal="left" vertical="center"/>
    </xf>
    <xf numFmtId="0" fontId="10" fillId="6" borderId="16" xfId="0" applyFont="1" applyFill="1" applyBorder="1" applyAlignment="1" applyProtection="1">
      <alignment horizontal="left" vertical="center"/>
    </xf>
    <xf numFmtId="0" fontId="5" fillId="7" borderId="13" xfId="0" applyFont="1" applyFill="1" applyBorder="1" applyProtection="1"/>
    <xf numFmtId="0" fontId="5" fillId="7" borderId="12" xfId="0" applyFont="1" applyFill="1" applyBorder="1" applyProtection="1"/>
    <xf numFmtId="0" fontId="7" fillId="7" borderId="10" xfId="0" applyFont="1" applyFill="1" applyBorder="1" applyProtection="1"/>
    <xf numFmtId="0" fontId="5" fillId="6" borderId="13" xfId="0" applyFont="1" applyFill="1" applyBorder="1" applyAlignment="1" applyProtection="1">
      <alignment vertical="top" wrapText="1"/>
    </xf>
    <xf numFmtId="0" fontId="5" fillId="6" borderId="12" xfId="0" applyFont="1" applyFill="1" applyBorder="1" applyAlignment="1" applyProtection="1">
      <alignment vertical="top" wrapText="1"/>
    </xf>
    <xf numFmtId="0" fontId="5" fillId="6" borderId="12" xfId="0" applyFont="1" applyFill="1" applyBorder="1" applyAlignment="1" applyProtection="1">
      <alignment horizontal="center" vertical="top" wrapText="1"/>
    </xf>
    <xf numFmtId="0" fontId="8" fillId="6" borderId="12" xfId="0" applyFont="1" applyFill="1" applyBorder="1" applyAlignment="1" applyProtection="1">
      <alignment horizontal="left" vertical="top"/>
    </xf>
    <xf numFmtId="0" fontId="7" fillId="6" borderId="10" xfId="0" applyFont="1" applyFill="1" applyBorder="1" applyAlignment="1" applyProtection="1">
      <alignment horizontal="left" vertical="top"/>
    </xf>
    <xf numFmtId="0" fontId="8" fillId="6" borderId="13" xfId="0" applyFont="1" applyFill="1" applyBorder="1" applyAlignment="1" applyProtection="1">
      <alignment vertical="top"/>
    </xf>
    <xf numFmtId="0" fontId="8" fillId="6" borderId="12" xfId="0" applyFont="1" applyFill="1" applyBorder="1" applyAlignment="1" applyProtection="1">
      <alignment vertical="top"/>
    </xf>
    <xf numFmtId="0" fontId="7" fillId="6" borderId="10" xfId="0" applyFont="1" applyFill="1" applyBorder="1" applyAlignment="1" applyProtection="1">
      <alignment vertical="top"/>
    </xf>
    <xf numFmtId="0" fontId="8" fillId="7" borderId="13" xfId="0" applyFont="1" applyFill="1" applyBorder="1" applyAlignment="1" applyProtection="1">
      <alignment vertical="top"/>
    </xf>
    <xf numFmtId="0" fontId="8" fillId="7" borderId="12" xfId="0" applyFont="1" applyFill="1" applyBorder="1" applyAlignment="1" applyProtection="1">
      <alignment vertical="top"/>
    </xf>
    <xf numFmtId="0" fontId="4" fillId="7" borderId="12" xfId="0" applyFont="1" applyFill="1" applyBorder="1" applyAlignment="1" applyProtection="1">
      <alignment vertical="top"/>
    </xf>
    <xf numFmtId="0" fontId="16" fillId="4" borderId="10" xfId="0" applyFont="1" applyFill="1" applyBorder="1" applyProtection="1"/>
    <xf numFmtId="0" fontId="16" fillId="4" borderId="12" xfId="0" applyFont="1" applyFill="1" applyBorder="1" applyAlignment="1" applyProtection="1">
      <alignment vertical="top" wrapText="1"/>
    </xf>
    <xf numFmtId="0" fontId="16" fillId="4" borderId="0" xfId="0" applyFont="1" applyFill="1" applyBorder="1" applyAlignment="1" applyProtection="1">
      <alignment vertical="top" wrapText="1"/>
    </xf>
    <xf numFmtId="0" fontId="16" fillId="4" borderId="10" xfId="0" applyFont="1" applyFill="1" applyBorder="1" applyAlignment="1" applyProtection="1"/>
    <xf numFmtId="0" fontId="16" fillId="4" borderId="7" xfId="0" applyFont="1" applyFill="1" applyBorder="1" applyAlignment="1" applyProtection="1">
      <alignment vertical="top" wrapText="1"/>
    </xf>
    <xf numFmtId="0" fontId="16" fillId="4" borderId="0" xfId="0" applyFont="1" applyFill="1" applyBorder="1" applyAlignment="1" applyProtection="1">
      <alignment horizontal="left" vertical="top" wrapText="1"/>
    </xf>
    <xf numFmtId="0" fontId="5" fillId="4" borderId="13" xfId="0" applyFont="1" applyFill="1" applyBorder="1" applyAlignment="1" applyProtection="1">
      <alignment vertical="top" wrapText="1"/>
    </xf>
    <xf numFmtId="0" fontId="5" fillId="4" borderId="12" xfId="0" applyFont="1" applyFill="1" applyBorder="1" applyAlignment="1" applyProtection="1">
      <alignment vertical="top" wrapText="1"/>
    </xf>
    <xf numFmtId="0" fontId="8" fillId="6" borderId="4" xfId="0" applyFont="1" applyFill="1" applyBorder="1" applyAlignment="1" applyProtection="1"/>
    <xf numFmtId="0" fontId="7" fillId="6" borderId="2" xfId="0" applyFont="1" applyFill="1" applyBorder="1" applyAlignment="1" applyProtection="1">
      <alignment horizontal="left" vertical="top"/>
    </xf>
    <xf numFmtId="0" fontId="5" fillId="7" borderId="13" xfId="0" applyFont="1" applyFill="1" applyBorder="1" applyAlignment="1" applyProtection="1">
      <alignment vertical="top" wrapText="1"/>
    </xf>
    <xf numFmtId="0" fontId="5" fillId="7" borderId="12" xfId="0" applyFont="1" applyFill="1" applyBorder="1" applyAlignment="1" applyProtection="1">
      <alignment vertical="top" wrapText="1"/>
    </xf>
    <xf numFmtId="0" fontId="4" fillId="7" borderId="12" xfId="0" applyFont="1" applyFill="1" applyBorder="1" applyAlignment="1" applyProtection="1"/>
    <xf numFmtId="0" fontId="5" fillId="7" borderId="0" xfId="0" applyFont="1" applyFill="1" applyBorder="1" applyAlignment="1" applyProtection="1">
      <alignment vertical="top" wrapText="1"/>
    </xf>
    <xf numFmtId="0" fontId="4" fillId="7" borderId="4" xfId="0" applyFont="1" applyFill="1" applyBorder="1" applyAlignment="1" applyProtection="1"/>
    <xf numFmtId="0" fontId="4" fillId="7" borderId="12" xfId="0" applyFont="1" applyFill="1" applyBorder="1" applyAlignment="1" applyProtection="1">
      <alignment vertical="top" wrapText="1"/>
    </xf>
    <xf numFmtId="0" fontId="8" fillId="6" borderId="7" xfId="0" applyFont="1" applyFill="1" applyBorder="1" applyAlignment="1" applyProtection="1">
      <alignment vertical="top"/>
    </xf>
    <xf numFmtId="0" fontId="7" fillId="6" borderId="16" xfId="0" applyFont="1" applyFill="1" applyBorder="1" applyAlignment="1" applyProtection="1">
      <alignment horizontal="left" vertical="top"/>
    </xf>
    <xf numFmtId="0" fontId="4" fillId="7" borderId="10" xfId="0" applyFont="1" applyFill="1" applyBorder="1" applyAlignment="1" applyProtection="1"/>
    <xf numFmtId="0" fontId="4" fillId="7" borderId="10" xfId="0" applyFont="1" applyFill="1" applyBorder="1" applyAlignment="1" applyProtection="1">
      <alignment vertical="top" wrapText="1"/>
    </xf>
    <xf numFmtId="0" fontId="5" fillId="6" borderId="0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/>
    </xf>
    <xf numFmtId="0" fontId="4" fillId="6" borderId="10" xfId="0" applyFont="1" applyFill="1" applyBorder="1" applyAlignment="1" applyProtection="1">
      <alignment vertical="top" wrapText="1"/>
    </xf>
    <xf numFmtId="0" fontId="5" fillId="4" borderId="10" xfId="0" applyFont="1" applyFill="1" applyBorder="1" applyAlignment="1" applyProtection="1">
      <alignment horizontal="left" vertical="top" wrapText="1"/>
      <protection hidden="1"/>
    </xf>
    <xf numFmtId="0" fontId="5" fillId="7" borderId="9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/>
    <xf numFmtId="0" fontId="16" fillId="0" borderId="2" xfId="0" applyFont="1" applyFill="1" applyBorder="1" applyProtection="1"/>
    <xf numFmtId="0" fontId="16" fillId="4" borderId="9" xfId="0" applyFont="1" applyFill="1" applyBorder="1" applyProtection="1"/>
    <xf numFmtId="0" fontId="16" fillId="0" borderId="9" xfId="0" applyFont="1" applyFill="1" applyBorder="1" applyProtection="1"/>
    <xf numFmtId="0" fontId="15" fillId="6" borderId="2" xfId="0" applyFont="1" applyFill="1" applyBorder="1" applyAlignment="1" applyProtection="1">
      <alignment horizontal="center"/>
    </xf>
    <xf numFmtId="0" fontId="4" fillId="7" borderId="9" xfId="0" applyFont="1" applyFill="1" applyBorder="1" applyAlignment="1" applyProtection="1">
      <alignment horizontal="center"/>
    </xf>
    <xf numFmtId="0" fontId="14" fillId="7" borderId="9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/>
    </xf>
    <xf numFmtId="0" fontId="17" fillId="7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vertical="center" wrapText="1"/>
    </xf>
    <xf numFmtId="0" fontId="16" fillId="4" borderId="2" xfId="0" applyFont="1" applyFill="1" applyBorder="1" applyAlignment="1" applyProtection="1">
      <alignment horizontal="left" vertical="center"/>
    </xf>
    <xf numFmtId="0" fontId="10" fillId="6" borderId="9" xfId="0" applyFont="1" applyFill="1" applyBorder="1" applyAlignment="1" applyProtection="1">
      <alignment horizontal="center" vertical="center" wrapText="1"/>
    </xf>
    <xf numFmtId="0" fontId="4" fillId="6" borderId="17" xfId="0" applyFont="1" applyFill="1" applyBorder="1" applyAlignment="1" applyProtection="1">
      <alignment horizontal="center"/>
    </xf>
    <xf numFmtId="0" fontId="6" fillId="7" borderId="9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vertical="top" wrapText="1"/>
    </xf>
    <xf numFmtId="0" fontId="16" fillId="4" borderId="2" xfId="0" applyFont="1" applyFill="1" applyBorder="1" applyAlignment="1" applyProtection="1">
      <alignment vertical="top" wrapText="1"/>
    </xf>
    <xf numFmtId="0" fontId="10" fillId="6" borderId="2" xfId="0" applyFont="1" applyFill="1" applyBorder="1" applyAlignment="1" applyProtection="1">
      <alignment horizontal="center"/>
    </xf>
    <xf numFmtId="0" fontId="4" fillId="6" borderId="9" xfId="0" applyFont="1" applyFill="1" applyBorder="1" applyAlignment="1" applyProtection="1">
      <alignment horizontal="center"/>
    </xf>
    <xf numFmtId="0" fontId="6" fillId="7" borderId="13" xfId="0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 applyProtection="1">
      <alignment horizontal="center"/>
    </xf>
    <xf numFmtId="0" fontId="8" fillId="6" borderId="14" xfId="0" applyFont="1" applyFill="1" applyBorder="1" applyAlignment="1" applyProtection="1">
      <alignment horizontal="left" vertical="top"/>
    </xf>
    <xf numFmtId="0" fontId="4" fillId="6" borderId="16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 vertical="center"/>
    </xf>
    <xf numFmtId="0" fontId="7" fillId="7" borderId="20" xfId="0" applyFont="1" applyFill="1" applyBorder="1" applyAlignment="1" applyProtection="1">
      <alignment horizontal="center" vertical="center"/>
    </xf>
    <xf numFmtId="0" fontId="7" fillId="7" borderId="19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top" wrapText="1"/>
    </xf>
    <xf numFmtId="0" fontId="17" fillId="7" borderId="1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</xf>
    <xf numFmtId="0" fontId="7" fillId="7" borderId="17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 vertical="top" wrapText="1"/>
    </xf>
    <xf numFmtId="0" fontId="5" fillId="6" borderId="21" xfId="0" applyFont="1" applyFill="1" applyBorder="1" applyProtection="1"/>
    <xf numFmtId="0" fontId="5" fillId="6" borderId="0" xfId="0" applyFont="1" applyFill="1" applyProtection="1"/>
    <xf numFmtId="0" fontId="4" fillId="7" borderId="18" xfId="0" applyFont="1" applyFill="1" applyBorder="1" applyAlignment="1" applyProtection="1">
      <alignment vertical="top" wrapText="1"/>
    </xf>
    <xf numFmtId="0" fontId="4" fillId="7" borderId="0" xfId="0" applyFont="1" applyFill="1" applyBorder="1" applyProtection="1"/>
    <xf numFmtId="0" fontId="7" fillId="7" borderId="17" xfId="0" applyFont="1" applyFill="1" applyBorder="1" applyAlignment="1" applyProtection="1">
      <alignment horizontal="left" vertical="center"/>
    </xf>
    <xf numFmtId="0" fontId="4" fillId="7" borderId="2" xfId="0" applyFont="1" applyFill="1" applyBorder="1" applyAlignment="1" applyProtection="1">
      <alignment horizontal="center" vertical="top" wrapText="1"/>
    </xf>
    <xf numFmtId="0" fontId="10" fillId="6" borderId="10" xfId="0" applyFont="1" applyFill="1" applyBorder="1" applyAlignment="1" applyProtection="1">
      <alignment horizontal="left"/>
    </xf>
    <xf numFmtId="0" fontId="10" fillId="6" borderId="10" xfId="0" applyFont="1" applyFill="1" applyBorder="1" applyAlignment="1" applyProtection="1"/>
    <xf numFmtId="0" fontId="5" fillId="7" borderId="2" xfId="0" applyFont="1" applyFill="1" applyBorder="1" applyProtection="1"/>
    <xf numFmtId="0" fontId="10" fillId="7" borderId="2" xfId="0" applyFont="1" applyFill="1" applyBorder="1" applyProtection="1"/>
    <xf numFmtId="0" fontId="10" fillId="7" borderId="13" xfId="0" applyFont="1" applyFill="1" applyBorder="1" applyAlignment="1" applyProtection="1"/>
    <xf numFmtId="0" fontId="10" fillId="7" borderId="10" xfId="0" applyFont="1" applyFill="1" applyBorder="1" applyAlignment="1" applyProtection="1"/>
    <xf numFmtId="0" fontId="21" fillId="5" borderId="29" xfId="0" applyFont="1" applyFill="1" applyBorder="1" applyAlignment="1" applyProtection="1">
      <alignment horizontal="center" vertical="center"/>
    </xf>
    <xf numFmtId="0" fontId="19" fillId="5" borderId="29" xfId="0" applyFont="1" applyFill="1" applyBorder="1" applyAlignment="1" applyProtection="1">
      <alignment horizontal="left" vertical="top" wrapText="1"/>
    </xf>
    <xf numFmtId="0" fontId="22" fillId="5" borderId="29" xfId="0" applyFont="1" applyFill="1" applyBorder="1" applyAlignment="1" applyProtection="1">
      <alignment horizontal="left" vertical="top" wrapText="1"/>
    </xf>
    <xf numFmtId="0" fontId="23" fillId="5" borderId="29" xfId="0" applyFont="1" applyFill="1" applyBorder="1" applyAlignment="1" applyProtection="1">
      <alignment horizontal="left" vertical="top" wrapText="1"/>
    </xf>
    <xf numFmtId="0" fontId="23" fillId="5" borderId="29" xfId="0" applyFont="1" applyFill="1" applyBorder="1" applyAlignment="1" applyProtection="1">
      <alignment horizontal="left" vertical="center" wrapText="1"/>
    </xf>
    <xf numFmtId="0" fontId="23" fillId="5" borderId="29" xfId="0" applyFont="1" applyFill="1" applyBorder="1" applyAlignment="1" applyProtection="1">
      <alignment horizontal="left" vertical="center"/>
    </xf>
    <xf numFmtId="0" fontId="19" fillId="5" borderId="29" xfId="0" applyFont="1" applyFill="1" applyBorder="1" applyAlignment="1" applyProtection="1">
      <alignment horizontal="left" vertical="center" wrapText="1"/>
    </xf>
    <xf numFmtId="0" fontId="19" fillId="5" borderId="29" xfId="0" applyFont="1" applyFill="1" applyBorder="1" applyAlignment="1" applyProtection="1">
      <alignment horizontal="left" vertical="center"/>
    </xf>
    <xf numFmtId="0" fontId="19" fillId="5" borderId="29" xfId="0" applyFont="1" applyFill="1" applyBorder="1" applyAlignment="1" applyProtection="1">
      <alignment horizontal="left" vertical="top"/>
    </xf>
    <xf numFmtId="0" fontId="19" fillId="5" borderId="29" xfId="0" applyFont="1" applyFill="1" applyBorder="1" applyAlignment="1" applyProtection="1">
      <alignment horizontal="left"/>
    </xf>
    <xf numFmtId="0" fontId="21" fillId="5" borderId="29" xfId="0" applyFont="1" applyFill="1" applyBorder="1" applyAlignment="1" applyProtection="1">
      <alignment horizontal="left" vertical="top" wrapText="1"/>
    </xf>
    <xf numFmtId="0" fontId="23" fillId="5" borderId="29" xfId="0" applyFont="1" applyFill="1" applyBorder="1" applyAlignment="1" applyProtection="1">
      <alignment horizontal="left"/>
    </xf>
    <xf numFmtId="0" fontId="24" fillId="5" borderId="29" xfId="0" applyFont="1" applyFill="1" applyBorder="1" applyAlignment="1" applyProtection="1">
      <alignment horizontal="left"/>
    </xf>
    <xf numFmtId="0" fontId="19" fillId="5" borderId="29" xfId="0" applyFont="1" applyFill="1" applyBorder="1" applyAlignment="1" applyProtection="1">
      <alignment horizontal="center"/>
      <protection locked="0"/>
    </xf>
    <xf numFmtId="0" fontId="25" fillId="5" borderId="29" xfId="0" applyFont="1" applyFill="1" applyBorder="1" applyAlignment="1" applyProtection="1">
      <alignment horizontal="center" vertical="center" wrapText="1"/>
    </xf>
    <xf numFmtId="0" fontId="25" fillId="5" borderId="29" xfId="0" applyFont="1" applyFill="1" applyBorder="1" applyAlignment="1" applyProtection="1">
      <alignment horizontal="center" vertical="center"/>
    </xf>
    <xf numFmtId="0" fontId="19" fillId="0" borderId="0" xfId="0" applyFont="1"/>
    <xf numFmtId="0" fontId="19" fillId="0" borderId="0" xfId="7" applyFont="1"/>
    <xf numFmtId="0" fontId="19" fillId="5" borderId="29" xfId="7" applyFont="1" applyFill="1" applyBorder="1" applyAlignment="1" applyProtection="1">
      <alignment horizontal="left" vertical="top" wrapText="1"/>
    </xf>
    <xf numFmtId="0" fontId="19" fillId="5" borderId="29" xfId="7" applyFont="1" applyFill="1" applyBorder="1" applyAlignment="1" applyProtection="1">
      <alignment horizontal="center"/>
      <protection locked="0"/>
    </xf>
    <xf numFmtId="0" fontId="21" fillId="5" borderId="29" xfId="7" applyFont="1" applyFill="1" applyBorder="1" applyAlignment="1" applyProtection="1">
      <alignment vertical="top"/>
    </xf>
    <xf numFmtId="0" fontId="21" fillId="5" borderId="29" xfId="7" applyFont="1" applyFill="1" applyBorder="1" applyAlignment="1" applyProtection="1">
      <alignment vertical="top" wrapText="1"/>
    </xf>
    <xf numFmtId="0" fontId="22" fillId="5" borderId="29" xfId="7" applyFont="1" applyFill="1" applyBorder="1" applyAlignment="1" applyProtection="1">
      <alignment horizontal="left" vertical="top" wrapText="1"/>
    </xf>
    <xf numFmtId="0" fontId="19" fillId="5" borderId="29" xfId="7" applyFont="1" applyFill="1" applyBorder="1" applyAlignment="1" applyProtection="1">
      <alignment horizontal="left" vertical="top"/>
    </xf>
    <xf numFmtId="0" fontId="19" fillId="5" borderId="29" xfId="7" applyFont="1" applyFill="1" applyBorder="1" applyAlignment="1" applyProtection="1">
      <alignment horizontal="left"/>
    </xf>
    <xf numFmtId="0" fontId="21" fillId="5" borderId="29" xfId="7" applyFont="1" applyFill="1" applyBorder="1" applyAlignment="1" applyProtection="1">
      <alignment horizontal="left" vertical="top" wrapText="1"/>
    </xf>
    <xf numFmtId="0" fontId="19" fillId="5" borderId="29" xfId="7" applyFont="1" applyFill="1" applyBorder="1" applyAlignment="1" applyProtection="1">
      <alignment horizontal="left" vertical="top"/>
      <protection hidden="1"/>
    </xf>
    <xf numFmtId="0" fontId="19" fillId="5" borderId="29" xfId="7" applyFont="1" applyFill="1" applyBorder="1" applyAlignment="1" applyProtection="1">
      <alignment horizontal="left" vertical="top" wrapText="1"/>
      <protection hidden="1"/>
    </xf>
    <xf numFmtId="0" fontId="23" fillId="5" borderId="29" xfId="7" applyFont="1" applyFill="1" applyBorder="1" applyAlignment="1" applyProtection="1">
      <alignment horizontal="left" vertical="top" wrapText="1"/>
    </xf>
    <xf numFmtId="0" fontId="24" fillId="5" borderId="29" xfId="7" applyFont="1" applyFill="1" applyBorder="1" applyAlignment="1" applyProtection="1">
      <alignment horizontal="left"/>
    </xf>
    <xf numFmtId="0" fontId="19" fillId="0" borderId="0" xfId="7" applyFont="1" applyAlignment="1">
      <alignment horizontal="left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5" fillId="0" borderId="9" xfId="0" applyFont="1" applyFill="1" applyBorder="1" applyAlignment="1" applyProtection="1">
      <alignment horizontal="center"/>
      <protection locked="0"/>
    </xf>
    <xf numFmtId="0" fontId="4" fillId="6" borderId="2" xfId="0" applyFont="1" applyFill="1" applyBorder="1" applyAlignment="1" applyProtection="1">
      <alignment horizontal="center"/>
    </xf>
    <xf numFmtId="0" fontId="4" fillId="7" borderId="2" xfId="0" applyFont="1" applyFill="1" applyBorder="1" applyAlignment="1" applyProtection="1">
      <alignment horizontal="center" vertical="top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4" fillId="7" borderId="10" xfId="0" applyFont="1" applyFill="1" applyBorder="1" applyAlignment="1" applyProtection="1">
      <alignment horizontal="center" vertical="top" wrapText="1"/>
    </xf>
    <xf numFmtId="0" fontId="4" fillId="7" borderId="13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 applyProtection="1">
      <alignment horizontal="center" vertical="center" wrapText="1"/>
    </xf>
    <xf numFmtId="0" fontId="7" fillId="7" borderId="2" xfId="0" applyFont="1" applyFill="1" applyBorder="1" applyAlignment="1" applyProtection="1">
      <alignment horizontal="left" vertical="center"/>
    </xf>
    <xf numFmtId="0" fontId="14" fillId="7" borderId="16" xfId="0" applyFont="1" applyFill="1" applyBorder="1" applyAlignment="1" applyProtection="1">
      <alignment horizontal="center" vertical="center" wrapText="1"/>
    </xf>
    <xf numFmtId="0" fontId="14" fillId="7" borderId="5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center"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14" xfId="0" applyFont="1" applyFill="1" applyBorder="1" applyAlignment="1" applyProtection="1">
      <alignment horizontal="center" vertical="center" wrapText="1"/>
    </xf>
    <xf numFmtId="0" fontId="18" fillId="7" borderId="6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left" vertical="top"/>
    </xf>
    <xf numFmtId="0" fontId="7" fillId="6" borderId="13" xfId="0" applyFont="1" applyFill="1" applyBorder="1" applyAlignment="1" applyProtection="1">
      <alignment horizontal="left" vertical="top"/>
    </xf>
    <xf numFmtId="0" fontId="7" fillId="7" borderId="10" xfId="0" applyFont="1" applyFill="1" applyBorder="1" applyAlignment="1" applyProtection="1">
      <alignment horizontal="left" vertical="top"/>
    </xf>
    <xf numFmtId="0" fontId="7" fillId="7" borderId="13" xfId="0" applyFont="1" applyFill="1" applyBorder="1" applyAlignment="1" applyProtection="1">
      <alignment horizontal="left" vertical="top"/>
    </xf>
    <xf numFmtId="0" fontId="7" fillId="7" borderId="14" xfId="0" applyFont="1" applyFill="1" applyBorder="1" applyAlignment="1" applyProtection="1">
      <alignment horizontal="left" vertical="top"/>
    </xf>
    <xf numFmtId="0" fontId="7" fillId="7" borderId="6" xfId="0" applyFont="1" applyFill="1" applyBorder="1" applyAlignment="1" applyProtection="1">
      <alignment horizontal="left" vertical="top"/>
    </xf>
    <xf numFmtId="0" fontId="7" fillId="6" borderId="10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7" fillId="6" borderId="13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center" vertical="top" wrapText="1"/>
    </xf>
    <xf numFmtId="0" fontId="4" fillId="6" borderId="2" xfId="0" applyFont="1" applyFill="1" applyBorder="1" applyAlignment="1" applyProtection="1"/>
    <xf numFmtId="0" fontId="7" fillId="6" borderId="12" xfId="0" applyFont="1" applyFill="1" applyBorder="1" applyAlignment="1" applyProtection="1">
      <alignment horizontal="left" vertical="top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14" fillId="7" borderId="2" xfId="0" applyFont="1" applyFill="1" applyBorder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14" fillId="6" borderId="8" xfId="0" applyNumberFormat="1" applyFont="1" applyFill="1" applyBorder="1" applyAlignment="1" applyProtection="1">
      <alignment horizontal="center" vertical="center" wrapText="1"/>
    </xf>
    <xf numFmtId="0" fontId="14" fillId="6" borderId="24" xfId="0" applyNumberFormat="1" applyFont="1" applyFill="1" applyBorder="1" applyAlignment="1" applyProtection="1">
      <alignment horizontal="center" vertical="center" wrapText="1"/>
    </xf>
    <xf numFmtId="0" fontId="14" fillId="6" borderId="9" xfId="0" applyNumberFormat="1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horizontal="left" vertical="center"/>
    </xf>
    <xf numFmtId="0" fontId="7" fillId="6" borderId="15" xfId="0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14" xfId="0" applyFont="1" applyFill="1" applyBorder="1" applyAlignment="1" applyProtection="1">
      <alignment horizontal="left" vertical="center"/>
    </xf>
    <xf numFmtId="0" fontId="7" fillId="6" borderId="4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left" vertical="top"/>
    </xf>
    <xf numFmtId="0" fontId="4" fillId="6" borderId="10" xfId="0" applyFont="1" applyFill="1" applyBorder="1" applyAlignment="1" applyProtection="1">
      <alignment horizontal="center" vertical="top" wrapText="1"/>
    </xf>
    <xf numFmtId="0" fontId="4" fillId="6" borderId="13" xfId="0" applyFont="1" applyFill="1" applyBorder="1" applyAlignment="1" applyProtection="1">
      <alignment horizontal="center" vertical="top" wrapText="1"/>
    </xf>
    <xf numFmtId="0" fontId="4" fillId="6" borderId="10" xfId="0" applyFont="1" applyFill="1" applyBorder="1" applyAlignment="1" applyProtection="1">
      <alignment horizontal="center"/>
    </xf>
    <xf numFmtId="0" fontId="4" fillId="6" borderId="13" xfId="0" applyFont="1" applyFill="1" applyBorder="1" applyAlignment="1" applyProtection="1">
      <alignment horizontal="center"/>
    </xf>
    <xf numFmtId="0" fontId="10" fillId="0" borderId="28" xfId="2" applyFont="1" applyBorder="1" applyAlignment="1" applyProtection="1">
      <alignment horizontal="left"/>
      <protection locked="0"/>
    </xf>
    <xf numFmtId="0" fontId="10" fillId="0" borderId="27" xfId="2" applyFont="1" applyBorder="1" applyAlignment="1" applyProtection="1">
      <alignment horizontal="left"/>
      <protection locked="0"/>
    </xf>
    <xf numFmtId="0" fontId="10" fillId="0" borderId="26" xfId="2" applyFont="1" applyBorder="1" applyAlignment="1" applyProtection="1">
      <alignment horizontal="left"/>
      <protection locked="0"/>
    </xf>
    <xf numFmtId="0" fontId="10" fillId="0" borderId="25" xfId="2" applyFont="1" applyBorder="1" applyAlignment="1" applyProtection="1">
      <alignment horizontal="left"/>
      <protection locked="0"/>
    </xf>
    <xf numFmtId="0" fontId="7" fillId="6" borderId="22" xfId="0" applyFont="1" applyFill="1" applyBorder="1" applyAlignment="1" applyProtection="1">
      <alignment horizontal="left" vertical="top"/>
    </xf>
    <xf numFmtId="0" fontId="7" fillId="6" borderId="23" xfId="0" applyFont="1" applyFill="1" applyBorder="1" applyAlignment="1" applyProtection="1">
      <alignment horizontal="left" vertical="top"/>
    </xf>
    <xf numFmtId="0" fontId="7" fillId="6" borderId="2" xfId="0" applyFont="1" applyFill="1" applyBorder="1" applyAlignment="1" applyProtection="1">
      <alignment horizontal="left" vertical="top"/>
    </xf>
    <xf numFmtId="0" fontId="7" fillId="6" borderId="8" xfId="0" applyFont="1" applyFill="1" applyBorder="1" applyAlignment="1" applyProtection="1">
      <alignment horizontal="left" vertical="top"/>
    </xf>
    <xf numFmtId="14" fontId="4" fillId="0" borderId="10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top"/>
    </xf>
    <xf numFmtId="0" fontId="7" fillId="0" borderId="6" xfId="0" applyFont="1" applyFill="1" applyBorder="1" applyAlignment="1" applyProtection="1">
      <alignment horizontal="left" vertical="top"/>
    </xf>
    <xf numFmtId="0" fontId="7" fillId="6" borderId="16" xfId="0" applyFont="1" applyFill="1" applyBorder="1" applyAlignment="1" applyProtection="1">
      <alignment horizontal="left" vertical="top" wrapText="1"/>
    </xf>
    <xf numFmtId="0" fontId="7" fillId="6" borderId="7" xfId="0" applyFont="1" applyFill="1" applyBorder="1" applyAlignment="1" applyProtection="1">
      <alignment horizontal="left" vertical="top" wrapText="1"/>
    </xf>
    <xf numFmtId="0" fontId="7" fillId="6" borderId="5" xfId="0" applyFont="1" applyFill="1" applyBorder="1" applyAlignment="1" applyProtection="1">
      <alignment horizontal="left" vertical="top" wrapText="1"/>
    </xf>
    <xf numFmtId="0" fontId="7" fillId="6" borderId="15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top" wrapText="1"/>
    </xf>
    <xf numFmtId="0" fontId="7" fillId="6" borderId="4" xfId="0" applyFont="1" applyFill="1" applyBorder="1" applyAlignment="1" applyProtection="1">
      <alignment horizontal="left" vertical="top" wrapText="1"/>
    </xf>
    <xf numFmtId="0" fontId="7" fillId="6" borderId="6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vertical="top" wrapText="1"/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5" fillId="4" borderId="10" xfId="0" applyFont="1" applyFill="1" applyBorder="1" applyAlignment="1" applyProtection="1">
      <alignment horizontal="left" vertical="top" wrapText="1"/>
      <protection hidden="1"/>
    </xf>
    <xf numFmtId="0" fontId="0" fillId="4" borderId="13" xfId="0" applyFill="1" applyBorder="1" applyAlignment="1" applyProtection="1">
      <alignment horizontal="left" vertical="top" wrapText="1"/>
      <protection hidden="1"/>
    </xf>
    <xf numFmtId="0" fontId="13" fillId="6" borderId="7" xfId="0" applyFont="1" applyFill="1" applyBorder="1" applyAlignment="1" applyProtection="1">
      <alignment horizontal="center" vertical="top" wrapText="1"/>
    </xf>
    <xf numFmtId="0" fontId="13" fillId="6" borderId="5" xfId="0" applyFont="1" applyFill="1" applyBorder="1" applyAlignment="1" applyProtection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4" fillId="6" borderId="14" xfId="0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16" xfId="0" applyFont="1" applyFill="1" applyBorder="1" applyAlignment="1" applyProtection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 wrapText="1"/>
    </xf>
    <xf numFmtId="0" fontId="14" fillId="6" borderId="5" xfId="0" applyFont="1" applyFill="1" applyBorder="1" applyAlignment="1" applyProtection="1">
      <alignment horizontal="center" vertical="center" wrapText="1"/>
    </xf>
    <xf numFmtId="0" fontId="14" fillId="6" borderId="1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6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left"/>
    </xf>
    <xf numFmtId="0" fontId="7" fillId="7" borderId="12" xfId="0" applyFont="1" applyFill="1" applyBorder="1" applyAlignment="1" applyProtection="1">
      <alignment horizontal="left"/>
    </xf>
    <xf numFmtId="0" fontId="7" fillId="7" borderId="13" xfId="0" applyFont="1" applyFill="1" applyBorder="1" applyAlignment="1" applyProtection="1">
      <alignment horizontal="left"/>
    </xf>
    <xf numFmtId="0" fontId="4" fillId="6" borderId="12" xfId="0" applyFont="1" applyFill="1" applyBorder="1" applyAlignment="1" applyProtection="1">
      <alignment horizontal="center" vertical="top" wrapText="1"/>
    </xf>
    <xf numFmtId="0" fontId="16" fillId="0" borderId="9" xfId="0" applyFont="1" applyFill="1" applyBorder="1" applyAlignment="1" applyProtection="1">
      <alignment horizontal="center"/>
      <protection locked="0"/>
    </xf>
    <xf numFmtId="0" fontId="21" fillId="5" borderId="30" xfId="0" applyFont="1" applyFill="1" applyBorder="1" applyAlignment="1" applyProtection="1">
      <alignment horizontal="center"/>
    </xf>
    <xf numFmtId="0" fontId="21" fillId="5" borderId="31" xfId="0" applyFont="1" applyFill="1" applyBorder="1" applyAlignment="1" applyProtection="1">
      <alignment horizontal="center"/>
    </xf>
    <xf numFmtId="0" fontId="21" fillId="5" borderId="32" xfId="0" applyFont="1" applyFill="1" applyBorder="1" applyAlignment="1" applyProtection="1">
      <alignment horizontal="center"/>
    </xf>
    <xf numFmtId="0" fontId="19" fillId="5" borderId="30" xfId="0" applyFont="1" applyFill="1" applyBorder="1" applyAlignment="1" applyProtection="1">
      <alignment horizontal="center"/>
      <protection locked="0"/>
    </xf>
    <xf numFmtId="0" fontId="19" fillId="5" borderId="31" xfId="0" applyFont="1" applyFill="1" applyBorder="1" applyAlignment="1" applyProtection="1">
      <alignment horizontal="center"/>
      <protection locked="0"/>
    </xf>
    <xf numFmtId="0" fontId="19" fillId="5" borderId="32" xfId="0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21" fillId="5" borderId="30" xfId="0" applyFont="1" applyFill="1" applyBorder="1" applyAlignment="1" applyProtection="1">
      <alignment horizontal="center" vertical="top"/>
    </xf>
    <xf numFmtId="0" fontId="21" fillId="5" borderId="31" xfId="0" applyFont="1" applyFill="1" applyBorder="1" applyAlignment="1" applyProtection="1">
      <alignment horizontal="center" vertical="top"/>
    </xf>
    <xf numFmtId="0" fontId="21" fillId="5" borderId="32" xfId="0" applyFont="1" applyFill="1" applyBorder="1" applyAlignment="1" applyProtection="1">
      <alignment horizontal="center" vertical="top"/>
    </xf>
    <xf numFmtId="0" fontId="20" fillId="5" borderId="30" xfId="0" applyFont="1" applyFill="1" applyBorder="1" applyAlignment="1" applyProtection="1">
      <alignment horizontal="center" vertical="top"/>
    </xf>
    <xf numFmtId="0" fontId="20" fillId="5" borderId="31" xfId="0" applyFont="1" applyFill="1" applyBorder="1" applyAlignment="1" applyProtection="1">
      <alignment horizontal="center" vertical="top"/>
    </xf>
    <xf numFmtId="0" fontId="20" fillId="5" borderId="32" xfId="0" applyFont="1" applyFill="1" applyBorder="1" applyAlignment="1" applyProtection="1">
      <alignment horizontal="center" vertical="top"/>
    </xf>
    <xf numFmtId="0" fontId="20" fillId="5" borderId="30" xfId="0" applyFont="1" applyFill="1" applyBorder="1" applyAlignment="1" applyProtection="1">
      <alignment horizontal="center"/>
    </xf>
    <xf numFmtId="0" fontId="20" fillId="5" borderId="31" xfId="0" applyFont="1" applyFill="1" applyBorder="1" applyAlignment="1" applyProtection="1">
      <alignment horizontal="center"/>
    </xf>
    <xf numFmtId="0" fontId="20" fillId="5" borderId="32" xfId="0" applyFont="1" applyFill="1" applyBorder="1" applyAlignment="1" applyProtection="1">
      <alignment horizontal="center"/>
    </xf>
    <xf numFmtId="0" fontId="20" fillId="5" borderId="30" xfId="0" applyFont="1" applyFill="1" applyBorder="1" applyAlignment="1" applyProtection="1">
      <alignment horizontal="center" vertical="top" wrapText="1"/>
    </xf>
    <xf numFmtId="0" fontId="20" fillId="5" borderId="31" xfId="0" applyFont="1" applyFill="1" applyBorder="1" applyAlignment="1" applyProtection="1">
      <alignment horizontal="center" vertical="top" wrapText="1"/>
    </xf>
    <xf numFmtId="0" fontId="20" fillId="5" borderId="32" xfId="0" applyFont="1" applyFill="1" applyBorder="1" applyAlignment="1" applyProtection="1">
      <alignment horizontal="center" vertical="top" wrapText="1"/>
    </xf>
    <xf numFmtId="0" fontId="19" fillId="5" borderId="30" xfId="0" applyFont="1" applyFill="1" applyBorder="1" applyAlignment="1" applyProtection="1">
      <alignment horizontal="center" vertical="top" wrapText="1"/>
    </xf>
    <xf numFmtId="0" fontId="19" fillId="5" borderId="31" xfId="0" applyFont="1" applyFill="1" applyBorder="1" applyAlignment="1" applyProtection="1">
      <alignment horizontal="center" vertical="top" wrapText="1"/>
    </xf>
    <xf numFmtId="0" fontId="19" fillId="5" borderId="32" xfId="0" applyFont="1" applyFill="1" applyBorder="1" applyAlignment="1" applyProtection="1">
      <alignment horizontal="center" vertical="top" wrapText="1"/>
    </xf>
    <xf numFmtId="0" fontId="19" fillId="5" borderId="30" xfId="0" applyFont="1" applyFill="1" applyBorder="1" applyAlignment="1" applyProtection="1">
      <alignment horizontal="center" vertical="top"/>
    </xf>
    <xf numFmtId="0" fontId="19" fillId="5" borderId="31" xfId="0" applyFont="1" applyFill="1" applyBorder="1" applyAlignment="1" applyProtection="1">
      <alignment horizontal="center" vertical="top"/>
    </xf>
    <xf numFmtId="0" fontId="19" fillId="5" borderId="32" xfId="0" applyFont="1" applyFill="1" applyBorder="1" applyAlignment="1" applyProtection="1">
      <alignment horizontal="center" vertical="top"/>
    </xf>
    <xf numFmtId="0" fontId="19" fillId="5" borderId="29" xfId="0" applyFont="1" applyFill="1" applyBorder="1" applyAlignment="1" applyProtection="1">
      <alignment horizontal="left" vertical="top" wrapText="1"/>
      <protection hidden="1"/>
    </xf>
    <xf numFmtId="0" fontId="21" fillId="5" borderId="30" xfId="0" applyFont="1" applyFill="1" applyBorder="1" applyAlignment="1" applyProtection="1">
      <alignment horizontal="center" vertical="top" wrapText="1"/>
    </xf>
    <xf numFmtId="0" fontId="21" fillId="5" borderId="31" xfId="0" applyFont="1" applyFill="1" applyBorder="1" applyAlignment="1" applyProtection="1">
      <alignment horizontal="center" vertical="top" wrapText="1"/>
    </xf>
    <xf numFmtId="0" fontId="21" fillId="5" borderId="32" xfId="0" applyFont="1" applyFill="1" applyBorder="1" applyAlignment="1" applyProtection="1">
      <alignment horizontal="center" vertical="top" wrapText="1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0" fillId="5" borderId="32" xfId="0" applyFont="1" applyFill="1" applyBorder="1" applyAlignment="1">
      <alignment horizontal="center"/>
    </xf>
    <xf numFmtId="0" fontId="21" fillId="5" borderId="29" xfId="0" applyFont="1" applyFill="1" applyBorder="1" applyAlignment="1" applyProtection="1">
      <alignment horizontal="center" vertical="top" wrapText="1"/>
    </xf>
    <xf numFmtId="0" fontId="19" fillId="5" borderId="30" xfId="0" applyFont="1" applyFill="1" applyBorder="1" applyAlignment="1" applyProtection="1">
      <alignment horizontal="left" vertical="top" wrapText="1"/>
      <protection hidden="1"/>
    </xf>
    <xf numFmtId="0" fontId="19" fillId="5" borderId="32" xfId="0" applyFont="1" applyFill="1" applyBorder="1" applyAlignment="1" applyProtection="1">
      <alignment horizontal="left" vertical="top" wrapText="1"/>
      <protection hidden="1"/>
    </xf>
    <xf numFmtId="0" fontId="21" fillId="5" borderId="29" xfId="7" applyFont="1" applyFill="1" applyBorder="1" applyAlignment="1" applyProtection="1">
      <alignment horizontal="center" vertical="top"/>
    </xf>
    <xf numFmtId="0" fontId="21" fillId="5" borderId="29" xfId="7" applyFont="1" applyFill="1" applyBorder="1" applyAlignment="1" applyProtection="1">
      <alignment horizontal="center" vertical="top" wrapText="1"/>
    </xf>
    <xf numFmtId="0" fontId="26" fillId="0" borderId="0" xfId="7" applyFont="1" applyAlignment="1">
      <alignment horizontal="center" vertical="center"/>
    </xf>
    <xf numFmtId="0" fontId="21" fillId="5" borderId="33" xfId="7" applyFont="1" applyFill="1" applyBorder="1" applyAlignment="1" applyProtection="1">
      <alignment horizontal="center" vertical="center" wrapText="1"/>
    </xf>
    <xf numFmtId="0" fontId="21" fillId="5" borderId="34" xfId="7" applyFont="1" applyFill="1" applyBorder="1" applyAlignment="1" applyProtection="1">
      <alignment horizontal="center" vertical="center" wrapText="1"/>
    </xf>
    <xf numFmtId="0" fontId="21" fillId="5" borderId="33" xfId="7" applyFont="1" applyFill="1" applyBorder="1" applyAlignment="1" applyProtection="1">
      <alignment horizontal="center" vertical="center"/>
    </xf>
    <xf numFmtId="0" fontId="21" fillId="5" borderId="34" xfId="7" applyFont="1" applyFill="1" applyBorder="1" applyAlignment="1" applyProtection="1">
      <alignment horizontal="center" vertical="center"/>
    </xf>
    <xf numFmtId="0" fontId="19" fillId="5" borderId="30" xfId="7" applyFont="1" applyFill="1" applyBorder="1" applyAlignment="1" applyProtection="1">
      <alignment horizontal="center"/>
      <protection locked="0"/>
    </xf>
    <xf numFmtId="0" fontId="19" fillId="5" borderId="31" xfId="7" applyFont="1" applyFill="1" applyBorder="1" applyAlignment="1" applyProtection="1">
      <alignment horizontal="center"/>
      <protection locked="0"/>
    </xf>
    <xf numFmtId="0" fontId="19" fillId="5" borderId="32" xfId="7" applyFont="1" applyFill="1" applyBorder="1" applyAlignment="1" applyProtection="1">
      <alignment horizontal="center"/>
      <protection locked="0"/>
    </xf>
    <xf numFmtId="0" fontId="20" fillId="5" borderId="29" xfId="7" applyFont="1" applyFill="1" applyBorder="1" applyAlignment="1" applyProtection="1">
      <alignment horizontal="center" vertical="top" wrapText="1"/>
    </xf>
    <xf numFmtId="0" fontId="21" fillId="5" borderId="30" xfId="7" applyFont="1" applyFill="1" applyBorder="1" applyAlignment="1" applyProtection="1">
      <alignment horizontal="center" vertical="top"/>
    </xf>
    <xf numFmtId="0" fontId="21" fillId="5" borderId="31" xfId="7" applyFont="1" applyFill="1" applyBorder="1" applyAlignment="1" applyProtection="1">
      <alignment horizontal="center" vertical="top"/>
    </xf>
    <xf numFmtId="0" fontId="21" fillId="5" borderId="32" xfId="7" applyFont="1" applyFill="1" applyBorder="1" applyAlignment="1" applyProtection="1">
      <alignment horizontal="center" vertical="top"/>
    </xf>
    <xf numFmtId="0" fontId="20" fillId="5" borderId="30" xfId="7" applyFont="1" applyFill="1" applyBorder="1" applyAlignment="1">
      <alignment horizontal="center"/>
    </xf>
    <xf numFmtId="0" fontId="20" fillId="5" borderId="31" xfId="7" applyFont="1" applyFill="1" applyBorder="1" applyAlignment="1">
      <alignment horizontal="center"/>
    </xf>
    <xf numFmtId="0" fontId="20" fillId="5" borderId="32" xfId="7" applyFont="1" applyFill="1" applyBorder="1" applyAlignment="1">
      <alignment horizontal="center"/>
    </xf>
    <xf numFmtId="0" fontId="20" fillId="5" borderId="29" xfId="7" applyFont="1" applyFill="1" applyBorder="1" applyAlignment="1" applyProtection="1">
      <alignment horizontal="center"/>
    </xf>
    <xf numFmtId="0" fontId="19" fillId="5" borderId="30" xfId="7" applyFont="1" applyFill="1" applyBorder="1" applyAlignment="1" applyProtection="1">
      <alignment horizontal="center" vertical="top" wrapText="1"/>
    </xf>
    <xf numFmtId="0" fontId="19" fillId="5" borderId="31" xfId="7" applyFont="1" applyFill="1" applyBorder="1" applyAlignment="1" applyProtection="1">
      <alignment horizontal="center" vertical="top" wrapText="1"/>
    </xf>
    <xf numFmtId="0" fontId="19" fillId="5" borderId="32" xfId="7" applyFont="1" applyFill="1" applyBorder="1" applyAlignment="1" applyProtection="1">
      <alignment horizontal="center" vertical="top" wrapText="1"/>
    </xf>
    <xf numFmtId="0" fontId="21" fillId="5" borderId="29" xfId="7" applyFont="1" applyFill="1" applyBorder="1" applyAlignment="1" applyProtection="1">
      <alignment horizontal="center"/>
    </xf>
    <xf numFmtId="0" fontId="20" fillId="5" borderId="29" xfId="7" applyFont="1" applyFill="1" applyBorder="1" applyAlignment="1" applyProtection="1">
      <alignment horizontal="center" vertical="top"/>
    </xf>
    <xf numFmtId="0" fontId="10" fillId="0" borderId="0" xfId="0" applyFont="1" applyBorder="1" applyAlignment="1">
      <alignment horizontal="center" vertical="center"/>
    </xf>
  </cellXfs>
  <cellStyles count="9">
    <cellStyle name="Euro" xfId="1"/>
    <cellStyle name="Euro 2" xfId="3"/>
    <cellStyle name="Normal" xfId="0" builtinId="0"/>
    <cellStyle name="Normal 2" xfId="2"/>
    <cellStyle name="Normal 2 2" xfId="7"/>
    <cellStyle name="Normal 2 3" xfId="6"/>
    <cellStyle name="Normal 3" xfId="4"/>
    <cellStyle name="Normal 4" xfId="5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294862</xdr:colOff>
      <xdr:row>1</xdr:row>
      <xdr:rowOff>170209</xdr:rowOff>
    </xdr:from>
    <xdr:to>
      <xdr:col>4</xdr:col>
      <xdr:colOff>2840521</xdr:colOff>
      <xdr:row>3</xdr:row>
      <xdr:rowOff>113059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18862" y="322609"/>
          <a:ext cx="1993209" cy="2762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0" bIns="0" anchor="t"/>
        <a:lstStyle/>
        <a:p>
          <a:pPr algn="l" rtl="0">
            <a:defRPr sz="1000"/>
          </a:pPr>
          <a:r>
            <a:rPr lang="es-D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Informe Mensual de Ordinario </a:t>
          </a:r>
        </a:p>
      </xdr:txBody>
    </xdr:sp>
    <xdr:clientData/>
  </xdr:twoCellAnchor>
  <xdr:oneCellAnchor>
    <xdr:from>
      <xdr:col>1</xdr:col>
      <xdr:colOff>638175</xdr:colOff>
      <xdr:row>0</xdr:row>
      <xdr:rowOff>114300</xdr:rowOff>
    </xdr:from>
    <xdr:ext cx="3149048" cy="89990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14300"/>
          <a:ext cx="3149048" cy="899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0</xdr:rowOff>
    </xdr:from>
    <xdr:to>
      <xdr:col>7</xdr:col>
      <xdr:colOff>632791</xdr:colOff>
      <xdr:row>1</xdr:row>
      <xdr:rowOff>93179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590675" y="457200"/>
          <a:ext cx="6128716" cy="28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0" bIns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DO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endParaRPr lang="es-DO" sz="100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DO" sz="10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86590</xdr:colOff>
      <xdr:row>0</xdr:row>
      <xdr:rowOff>95250</xdr:rowOff>
    </xdr:from>
    <xdr:to>
      <xdr:col>1</xdr:col>
      <xdr:colOff>2420215</xdr:colOff>
      <xdr:row>6</xdr:row>
      <xdr:rowOff>15586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" y="95250"/>
          <a:ext cx="3095625" cy="1219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rtinez/Desktop/ROSSE%20Julio-Agosto/CONSOLIDADO%20JULIO-AGOSTO%20NATHA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JULIO"/>
      <sheetName val="REPORTE ORDINARIO"/>
      <sheetName val="REPORTE"/>
    </sheetNames>
    <sheetDataSet>
      <sheetData sheetId="0">
        <row r="16">
          <cell r="H16">
            <v>9</v>
          </cell>
        </row>
        <row r="36">
          <cell r="F36">
            <v>2</v>
          </cell>
        </row>
        <row r="39">
          <cell r="G39">
            <v>1</v>
          </cell>
        </row>
        <row r="46">
          <cell r="G46">
            <v>2</v>
          </cell>
        </row>
        <row r="79">
          <cell r="F79">
            <v>4</v>
          </cell>
        </row>
        <row r="83">
          <cell r="F83">
            <v>1</v>
          </cell>
        </row>
        <row r="84">
          <cell r="F84">
            <v>3</v>
          </cell>
        </row>
        <row r="87">
          <cell r="F87">
            <v>1</v>
          </cell>
        </row>
        <row r="92">
          <cell r="G92">
            <v>1</v>
          </cell>
        </row>
        <row r="96">
          <cell r="G96">
            <v>173</v>
          </cell>
        </row>
        <row r="120">
          <cell r="I120">
            <v>4</v>
          </cell>
        </row>
        <row r="122">
          <cell r="I122">
            <v>4</v>
          </cell>
        </row>
        <row r="136">
          <cell r="I136">
            <v>2</v>
          </cell>
        </row>
        <row r="192">
          <cell r="I192">
            <v>5</v>
          </cell>
        </row>
        <row r="214">
          <cell r="I214">
            <v>2</v>
          </cell>
        </row>
        <row r="218">
          <cell r="I218">
            <v>12</v>
          </cell>
        </row>
        <row r="221">
          <cell r="I221">
            <v>9</v>
          </cell>
        </row>
        <row r="225">
          <cell r="I225">
            <v>1</v>
          </cell>
        </row>
        <row r="233">
          <cell r="I233">
            <v>2</v>
          </cell>
        </row>
        <row r="235">
          <cell r="I235">
            <v>7</v>
          </cell>
        </row>
        <row r="237">
          <cell r="I237">
            <v>3</v>
          </cell>
        </row>
        <row r="238">
          <cell r="I238">
            <v>2</v>
          </cell>
        </row>
        <row r="239">
          <cell r="I239">
            <v>2</v>
          </cell>
        </row>
        <row r="247">
          <cell r="I247">
            <v>3</v>
          </cell>
        </row>
        <row r="248">
          <cell r="I248">
            <v>4</v>
          </cell>
        </row>
        <row r="249">
          <cell r="I249">
            <v>5</v>
          </cell>
        </row>
      </sheetData>
      <sheetData sheetId="1">
        <row r="10">
          <cell r="F10">
            <v>161</v>
          </cell>
        </row>
        <row r="16">
          <cell r="H16">
            <v>5</v>
          </cell>
        </row>
        <row r="36">
          <cell r="F36">
            <v>2</v>
          </cell>
        </row>
        <row r="46">
          <cell r="F46">
            <v>1</v>
          </cell>
        </row>
        <row r="79">
          <cell r="F79">
            <v>2</v>
          </cell>
        </row>
        <row r="83">
          <cell r="F83">
            <v>1</v>
          </cell>
        </row>
        <row r="87">
          <cell r="F87">
            <v>2</v>
          </cell>
        </row>
        <row r="122">
          <cell r="I122">
            <v>4</v>
          </cell>
        </row>
        <row r="136">
          <cell r="I136">
            <v>2</v>
          </cell>
        </row>
        <row r="192">
          <cell r="I192">
            <v>4</v>
          </cell>
        </row>
        <row r="214">
          <cell r="I214">
            <v>5</v>
          </cell>
        </row>
        <row r="218">
          <cell r="I218">
            <v>7</v>
          </cell>
        </row>
        <row r="221">
          <cell r="I221">
            <v>6</v>
          </cell>
        </row>
        <row r="225">
          <cell r="I225">
            <v>3</v>
          </cell>
        </row>
        <row r="233">
          <cell r="I233">
            <v>2</v>
          </cell>
        </row>
        <row r="235">
          <cell r="I235">
            <v>12</v>
          </cell>
        </row>
        <row r="237">
          <cell r="I237">
            <v>1</v>
          </cell>
        </row>
        <row r="238">
          <cell r="I238">
            <v>2</v>
          </cell>
        </row>
        <row r="239">
          <cell r="I239">
            <v>4</v>
          </cell>
        </row>
        <row r="247">
          <cell r="I247">
            <v>3</v>
          </cell>
        </row>
        <row r="248">
          <cell r="I248">
            <v>5</v>
          </cell>
        </row>
        <row r="249">
          <cell r="I249">
            <v>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267"/>
  <sheetViews>
    <sheetView showGridLines="0" showRowColHeaders="0" showZeros="0" topLeftCell="A241" zoomScale="115" zoomScaleNormal="100" zoomScaleSheetLayoutView="75" workbookViewId="0">
      <selection activeCell="I247" sqref="I247:J250"/>
    </sheetView>
  </sheetViews>
  <sheetFormatPr baseColWidth="10" defaultRowHeight="12.75" outlineLevelRow="1" x14ac:dyDescent="0.2"/>
  <cols>
    <col min="1" max="1" width="7.5703125" style="34" customWidth="1"/>
    <col min="2" max="2" width="15.7109375" style="34" customWidth="1"/>
    <col min="3" max="3" width="13.5703125" style="34" customWidth="1"/>
    <col min="4" max="4" width="13.85546875" style="34" customWidth="1"/>
    <col min="5" max="5" width="46.85546875" style="34" customWidth="1"/>
    <col min="6" max="6" width="9.28515625" style="34" customWidth="1"/>
    <col min="7" max="8" width="7.7109375" style="34" customWidth="1"/>
    <col min="9" max="9" width="7.85546875" style="34" customWidth="1"/>
    <col min="10" max="10" width="9.7109375" style="34" customWidth="1"/>
    <col min="11" max="17" width="7.7109375" style="34" customWidth="1"/>
    <col min="18" max="16384" width="11.42578125" style="34"/>
  </cols>
  <sheetData>
    <row r="1" spans="1:18" ht="60.75" customHeight="1" thickBot="1" x14ac:dyDescent="0.25">
      <c r="A1" s="35"/>
      <c r="B1" s="1"/>
      <c r="C1" s="1"/>
      <c r="D1" s="3"/>
      <c r="E1" s="3"/>
      <c r="F1" s="109"/>
      <c r="G1" s="1"/>
      <c r="H1" s="110" t="s">
        <v>173</v>
      </c>
      <c r="I1" s="1"/>
      <c r="J1" s="1"/>
      <c r="K1" s="1"/>
      <c r="M1" s="35"/>
      <c r="N1" s="35"/>
    </row>
    <row r="2" spans="1:18" ht="17.25" thickTop="1" thickBot="1" x14ac:dyDescent="0.3">
      <c r="A2" s="35"/>
      <c r="B2" s="7"/>
      <c r="C2" s="7"/>
      <c r="D2" s="8"/>
      <c r="E2" s="8"/>
      <c r="F2" s="8"/>
      <c r="G2" s="1"/>
      <c r="H2" s="212" t="s">
        <v>16</v>
      </c>
      <c r="I2" s="211"/>
      <c r="J2" s="52"/>
      <c r="K2" s="7"/>
      <c r="L2" s="35"/>
      <c r="M2" s="35"/>
      <c r="N2" s="35"/>
    </row>
    <row r="3" spans="1:18" ht="17.25" thickTop="1" thickBot="1" x14ac:dyDescent="0.3">
      <c r="A3" s="35"/>
      <c r="B3" s="109"/>
      <c r="C3" s="7"/>
      <c r="D3" s="107"/>
      <c r="E3" s="107"/>
      <c r="F3" s="107"/>
      <c r="G3" s="1"/>
      <c r="H3" s="210" t="s">
        <v>17</v>
      </c>
      <c r="I3" s="209"/>
      <c r="J3" s="52" t="s">
        <v>177</v>
      </c>
      <c r="K3" s="7"/>
      <c r="L3" s="35"/>
      <c r="M3" s="36"/>
      <c r="N3" s="36"/>
    </row>
    <row r="4" spans="1:18" ht="12" customHeight="1" thickTop="1" thickBot="1" x14ac:dyDescent="0.25">
      <c r="A4" s="35"/>
      <c r="B4" s="7"/>
      <c r="C4" s="7"/>
      <c r="D4" s="7"/>
      <c r="E4" s="8"/>
      <c r="F4" s="14"/>
      <c r="G4" s="8"/>
      <c r="H4" s="8"/>
      <c r="I4" s="8"/>
      <c r="J4" s="8"/>
      <c r="K4" s="8"/>
      <c r="L4" s="36"/>
      <c r="M4" s="36"/>
      <c r="N4" s="36"/>
      <c r="O4" s="37"/>
      <c r="P4" s="37"/>
      <c r="Q4" s="37"/>
      <c r="R4" s="37"/>
    </row>
    <row r="5" spans="1:18" ht="17.25" customHeight="1" thickTop="1" thickBot="1" x14ac:dyDescent="0.3">
      <c r="A5" s="35"/>
      <c r="B5" s="208" t="s">
        <v>176</v>
      </c>
      <c r="C5" s="302" t="s">
        <v>175</v>
      </c>
      <c r="D5" s="302"/>
      <c r="E5" s="302"/>
      <c r="F5" s="302"/>
      <c r="G5" s="302"/>
      <c r="H5" s="302"/>
      <c r="I5" s="1"/>
      <c r="J5" s="1"/>
      <c r="K5" s="1"/>
      <c r="L5" s="38"/>
      <c r="M5" s="36"/>
    </row>
    <row r="6" spans="1:18" ht="17.25" customHeight="1" thickTop="1" thickBot="1" x14ac:dyDescent="0.3">
      <c r="A6" s="35"/>
      <c r="B6" s="208" t="s">
        <v>18</v>
      </c>
      <c r="C6" s="303" t="s">
        <v>174</v>
      </c>
      <c r="D6" s="304"/>
      <c r="E6" s="304"/>
      <c r="F6" s="304"/>
      <c r="G6" s="304"/>
      <c r="H6" s="305"/>
      <c r="I6" s="1"/>
      <c r="J6" s="1"/>
      <c r="K6" s="1"/>
      <c r="L6" s="38"/>
      <c r="M6" s="39"/>
      <c r="N6" s="36"/>
      <c r="O6" s="37"/>
      <c r="P6" s="37"/>
      <c r="Q6" s="37"/>
    </row>
    <row r="7" spans="1:18" ht="17.25" customHeight="1" thickTop="1" thickBot="1" x14ac:dyDescent="0.3">
      <c r="A7" s="35"/>
      <c r="B7" s="207" t="s">
        <v>19</v>
      </c>
      <c r="C7" s="310"/>
      <c r="D7" s="311"/>
      <c r="E7" s="53"/>
      <c r="F7" s="54"/>
      <c r="G7" s="54"/>
      <c r="H7" s="53"/>
      <c r="I7" s="1"/>
      <c r="J7" s="1"/>
      <c r="K7" s="1"/>
      <c r="L7" s="39"/>
      <c r="M7" s="35"/>
      <c r="N7" s="35"/>
    </row>
    <row r="8" spans="1:18" ht="6.75" customHeight="1" thickTop="1" thickBot="1" x14ac:dyDescent="0.25">
      <c r="B8" s="7"/>
      <c r="C8" s="7"/>
      <c r="D8" s="7"/>
      <c r="E8" s="7"/>
      <c r="F8" s="7"/>
      <c r="G8" s="7"/>
      <c r="H8" s="15"/>
      <c r="I8" s="7"/>
      <c r="J8" s="7"/>
      <c r="K8" s="7"/>
      <c r="L8" s="35"/>
    </row>
    <row r="9" spans="1:18" ht="14.25" customHeight="1" thickTop="1" thickBot="1" x14ac:dyDescent="0.25">
      <c r="B9" s="1"/>
      <c r="C9" s="259" t="s">
        <v>51</v>
      </c>
      <c r="D9" s="259"/>
      <c r="E9" s="259"/>
      <c r="F9" s="275" t="s">
        <v>33</v>
      </c>
      <c r="G9" s="276"/>
      <c r="H9" s="275" t="s">
        <v>0</v>
      </c>
      <c r="I9" s="276"/>
      <c r="J9" s="1"/>
      <c r="K9" s="1"/>
    </row>
    <row r="10" spans="1:18" ht="14.25" customHeight="1" thickTop="1" thickBot="1" x14ac:dyDescent="0.25">
      <c r="B10" s="1"/>
      <c r="C10" s="259"/>
      <c r="D10" s="259"/>
      <c r="E10" s="259"/>
      <c r="F10" s="312">
        <f>([1]JULIO!F10:G11)</f>
        <v>161</v>
      </c>
      <c r="G10" s="312"/>
      <c r="H10" s="313">
        <f>SUM(F10:G11)</f>
        <v>161</v>
      </c>
      <c r="I10" s="313"/>
      <c r="J10" s="1"/>
      <c r="K10" s="1"/>
    </row>
    <row r="11" spans="1:18" ht="14.25" customHeight="1" thickTop="1" thickBot="1" x14ac:dyDescent="0.25">
      <c r="B11" s="1"/>
      <c r="C11" s="259"/>
      <c r="D11" s="259"/>
      <c r="E11" s="259"/>
      <c r="F11" s="312"/>
      <c r="G11" s="312"/>
      <c r="H11" s="313"/>
      <c r="I11" s="313"/>
      <c r="J11" s="1"/>
      <c r="K11" s="1"/>
    </row>
    <row r="12" spans="1:18" ht="4.5" customHeight="1" thickTop="1" thickBot="1" x14ac:dyDescent="0.25">
      <c r="B12" s="1"/>
      <c r="C12" s="2"/>
      <c r="D12" s="2"/>
      <c r="E12" s="2"/>
      <c r="F12" s="2"/>
      <c r="G12" s="2"/>
      <c r="H12" s="2"/>
      <c r="I12" s="2"/>
      <c r="J12" s="2"/>
      <c r="K12" s="2"/>
      <c r="L12" s="40"/>
    </row>
    <row r="13" spans="1:18" ht="14.25" customHeight="1" thickTop="1" thickBot="1" x14ac:dyDescent="0.25">
      <c r="B13" s="1"/>
      <c r="C13" s="259" t="s">
        <v>52</v>
      </c>
      <c r="D13" s="259"/>
      <c r="E13" s="259"/>
      <c r="F13" s="259"/>
      <c r="G13" s="259"/>
      <c r="H13" s="275" t="s">
        <v>0</v>
      </c>
      <c r="I13" s="276"/>
      <c r="J13" s="258" t="s">
        <v>11</v>
      </c>
      <c r="K13" s="258"/>
    </row>
    <row r="14" spans="1:18" ht="14.25" customHeight="1" thickTop="1" thickBot="1" x14ac:dyDescent="0.25">
      <c r="B14" s="1"/>
      <c r="C14" s="259"/>
      <c r="D14" s="259"/>
      <c r="E14" s="259"/>
      <c r="F14" s="259"/>
      <c r="G14" s="259"/>
      <c r="H14" s="200" t="s">
        <v>1</v>
      </c>
      <c r="I14" s="200" t="s">
        <v>2</v>
      </c>
      <c r="J14" s="258"/>
      <c r="K14" s="258"/>
    </row>
    <row r="15" spans="1:18" ht="14.25" customHeight="1" thickTop="1" thickBot="1" x14ac:dyDescent="0.25">
      <c r="B15" s="1"/>
      <c r="C15" s="259"/>
      <c r="D15" s="259"/>
      <c r="E15" s="259"/>
      <c r="F15" s="259"/>
      <c r="G15" s="259"/>
      <c r="H15" s="206">
        <f>SUM(H16:H17)</f>
        <v>14</v>
      </c>
      <c r="I15" s="206">
        <f>SUM(I16:I17)</f>
        <v>0</v>
      </c>
      <c r="J15" s="260">
        <f>H15+I15</f>
        <v>14</v>
      </c>
      <c r="K15" s="261"/>
    </row>
    <row r="16" spans="1:18" ht="19.5" customHeight="1" thickTop="1" thickBot="1" x14ac:dyDescent="0.25">
      <c r="B16" s="1"/>
      <c r="C16" s="266" t="s">
        <v>15</v>
      </c>
      <c r="D16" s="277"/>
      <c r="E16" s="277"/>
      <c r="F16" s="277"/>
      <c r="G16" s="267"/>
      <c r="H16" s="55">
        <f>([1]JULIO!H16+[1]AGOSTO!H16)</f>
        <v>14</v>
      </c>
      <c r="I16" s="55">
        <f>([1]JULIO!I16+[1]AGOSTO!I16)</f>
        <v>0</v>
      </c>
      <c r="J16" s="262"/>
      <c r="K16" s="263"/>
    </row>
    <row r="17" spans="2:15" ht="16.5" thickTop="1" thickBot="1" x14ac:dyDescent="0.25">
      <c r="B17" s="1"/>
      <c r="C17" s="266"/>
      <c r="D17" s="277"/>
      <c r="E17" s="277"/>
      <c r="F17" s="277"/>
      <c r="G17" s="267"/>
      <c r="H17" s="298"/>
      <c r="I17" s="299"/>
      <c r="J17" s="264"/>
      <c r="K17" s="265"/>
    </row>
    <row r="18" spans="2:15" ht="14.25" customHeight="1" thickTop="1" thickBot="1" x14ac:dyDescent="0.25">
      <c r="B18" s="1"/>
      <c r="C18" s="205" t="s">
        <v>8</v>
      </c>
      <c r="D18" s="204"/>
      <c r="E18" s="203"/>
      <c r="F18" s="160"/>
      <c r="G18" s="160"/>
      <c r="H18" s="160"/>
      <c r="I18" s="202"/>
      <c r="J18" s="201"/>
      <c r="K18" s="1"/>
    </row>
    <row r="19" spans="2:15" ht="14.25" customHeight="1" thickTop="1" thickBot="1" x14ac:dyDescent="0.25">
      <c r="B19" s="1"/>
      <c r="C19" s="199"/>
      <c r="D19" s="198"/>
      <c r="E19" s="198"/>
      <c r="F19" s="275" t="s">
        <v>50</v>
      </c>
      <c r="G19" s="275"/>
      <c r="H19" s="275"/>
      <c r="I19" s="298"/>
      <c r="J19" s="200" t="s">
        <v>0</v>
      </c>
      <c r="K19" s="1"/>
    </row>
    <row r="20" spans="2:15" ht="14.25" customHeight="1" thickTop="1" thickBot="1" x14ac:dyDescent="0.25">
      <c r="B20" s="1"/>
      <c r="C20" s="199"/>
      <c r="D20" s="198" t="s">
        <v>53</v>
      </c>
      <c r="E20" s="198"/>
      <c r="F20" s="177" t="s">
        <v>5</v>
      </c>
      <c r="G20" s="177" t="s">
        <v>34</v>
      </c>
      <c r="H20" s="177" t="s">
        <v>3</v>
      </c>
      <c r="I20" s="197" t="s">
        <v>4</v>
      </c>
      <c r="J20" s="196"/>
      <c r="K20" s="1"/>
    </row>
    <row r="21" spans="2:15" ht="14.25" customHeight="1" thickTop="1" thickBot="1" x14ac:dyDescent="0.25">
      <c r="B21" s="1"/>
      <c r="C21" s="195"/>
      <c r="D21" s="194"/>
      <c r="E21" s="194"/>
      <c r="F21" s="282">
        <f>(J23+J28+J35+J39+J40+J41+J54+J57+J58+J59+J61+J62+J63)</f>
        <v>1</v>
      </c>
      <c r="G21" s="282"/>
      <c r="H21" s="282"/>
      <c r="I21" s="283"/>
      <c r="J21" s="281">
        <f>(J23+J28+J34+J38+J49+J70+J72+J78)</f>
        <v>22</v>
      </c>
      <c r="K21" s="1"/>
    </row>
    <row r="22" spans="2:15" ht="15.75" thickTop="1" thickBot="1" x14ac:dyDescent="0.25">
      <c r="B22" s="1"/>
      <c r="C22" s="59"/>
      <c r="D22" s="60"/>
      <c r="E22" s="60"/>
      <c r="F22" s="193">
        <f>(F23+F28+F34+F38+F49+F70+F72+F77+F78)</f>
        <v>19</v>
      </c>
      <c r="G22" s="193">
        <f>(G23+G28+G34+G38+G49+G70+G72+G77+G78)</f>
        <v>3</v>
      </c>
      <c r="H22" s="193">
        <f>(H23+H28+H34+H38+H49+H70+H72+H77+H78)</f>
        <v>0</v>
      </c>
      <c r="I22" s="193">
        <f>(I23+I28+I34+I38+I49+I70+I72+I77+I78)</f>
        <v>0</v>
      </c>
      <c r="J22" s="281"/>
      <c r="K22" s="1"/>
    </row>
    <row r="23" spans="2:15" ht="16.5" customHeight="1" thickTop="1" thickBot="1" x14ac:dyDescent="0.3">
      <c r="B23" s="1"/>
      <c r="C23" s="5"/>
      <c r="D23" s="308" t="s">
        <v>54</v>
      </c>
      <c r="E23" s="309"/>
      <c r="F23" s="192">
        <f>SUM(F24:F27)</f>
        <v>0</v>
      </c>
      <c r="G23" s="192">
        <f>SUM(G24:G27)</f>
        <v>0</v>
      </c>
      <c r="H23" s="192">
        <f>SUM(H24:H27)</f>
        <v>0</v>
      </c>
      <c r="I23" s="191">
        <f>SUM(I24:I27)</f>
        <v>0</v>
      </c>
      <c r="J23" s="186">
        <f t="shared" ref="J23:J48" si="0">SUM(F23:I23)</f>
        <v>0</v>
      </c>
      <c r="K23" s="1"/>
    </row>
    <row r="24" spans="2:15" ht="14.25" customHeight="1" outlineLevel="1" thickTop="1" thickBot="1" x14ac:dyDescent="0.25">
      <c r="B24" s="1"/>
      <c r="C24" s="5"/>
      <c r="D24" s="67"/>
      <c r="E24" s="68" t="s">
        <v>35</v>
      </c>
      <c r="F24" s="114">
        <f>([1]AGOSTO!F24)</f>
        <v>0</v>
      </c>
      <c r="G24" s="114"/>
      <c r="H24" s="114"/>
      <c r="I24" s="114"/>
      <c r="J24" s="188">
        <f t="shared" si="0"/>
        <v>0</v>
      </c>
      <c r="K24" s="1"/>
    </row>
    <row r="25" spans="2:15" ht="14.25" customHeight="1" outlineLevel="1" thickTop="1" thickBot="1" x14ac:dyDescent="0.25">
      <c r="B25" s="1"/>
      <c r="C25" s="5"/>
      <c r="D25" s="67"/>
      <c r="E25" s="68" t="s">
        <v>25</v>
      </c>
      <c r="F25" s="114"/>
      <c r="G25" s="114"/>
      <c r="H25" s="114"/>
      <c r="I25" s="114"/>
      <c r="J25" s="188">
        <f t="shared" si="0"/>
        <v>0</v>
      </c>
      <c r="K25" s="1"/>
    </row>
    <row r="26" spans="2:15" ht="14.25" customHeight="1" outlineLevel="1" thickTop="1" thickBot="1" x14ac:dyDescent="0.25">
      <c r="B26" s="1"/>
      <c r="C26" s="5"/>
      <c r="D26" s="67"/>
      <c r="E26" s="68" t="s">
        <v>26</v>
      </c>
      <c r="F26" s="114"/>
      <c r="G26" s="114"/>
      <c r="H26" s="114"/>
      <c r="I26" s="114"/>
      <c r="J26" s="188">
        <f t="shared" si="0"/>
        <v>0</v>
      </c>
      <c r="K26" s="1"/>
    </row>
    <row r="27" spans="2:15" ht="14.25" customHeight="1" outlineLevel="1" thickTop="1" thickBot="1" x14ac:dyDescent="0.25">
      <c r="B27" s="1"/>
      <c r="C27" s="5"/>
      <c r="D27" s="67"/>
      <c r="E27" s="68" t="s">
        <v>6</v>
      </c>
      <c r="F27" s="114"/>
      <c r="G27" s="114"/>
      <c r="H27" s="114"/>
      <c r="I27" s="114"/>
      <c r="J27" s="188">
        <f t="shared" si="0"/>
        <v>0</v>
      </c>
      <c r="K27" s="1"/>
    </row>
    <row r="28" spans="2:15" ht="16.5" customHeight="1" thickTop="1" thickBot="1" x14ac:dyDescent="0.3">
      <c r="B28" s="1"/>
      <c r="C28" s="5"/>
      <c r="D28" s="149" t="s">
        <v>20</v>
      </c>
      <c r="E28" s="190"/>
      <c r="F28" s="175">
        <f>SUM(F29:F33)</f>
        <v>0</v>
      </c>
      <c r="G28" s="175">
        <f>SUM(G29:G33)</f>
        <v>0</v>
      </c>
      <c r="H28" s="175">
        <f>SUM(H29:H33)</f>
        <v>0</v>
      </c>
      <c r="I28" s="175">
        <f>SUM(I29:I33)</f>
        <v>0</v>
      </c>
      <c r="J28" s="189">
        <f t="shared" si="0"/>
        <v>0</v>
      </c>
      <c r="K28" s="1"/>
      <c r="O28" s="41"/>
    </row>
    <row r="29" spans="2:15" ht="14.25" customHeight="1" outlineLevel="1" thickTop="1" thickBot="1" x14ac:dyDescent="0.25">
      <c r="B29" s="1"/>
      <c r="C29" s="5"/>
      <c r="D29" s="67"/>
      <c r="E29" s="68" t="s">
        <v>44</v>
      </c>
      <c r="F29" s="114">
        <f>([1]AGOSTO!F29)</f>
        <v>0</v>
      </c>
      <c r="G29" s="114"/>
      <c r="H29" s="114"/>
      <c r="I29" s="114"/>
      <c r="J29" s="188">
        <f t="shared" si="0"/>
        <v>0</v>
      </c>
      <c r="K29" s="1"/>
    </row>
    <row r="30" spans="2:15" ht="14.25" customHeight="1" outlineLevel="1" thickTop="1" thickBot="1" x14ac:dyDescent="0.25">
      <c r="B30" s="1"/>
      <c r="C30" s="5"/>
      <c r="D30" s="67"/>
      <c r="E30" s="68" t="s">
        <v>27</v>
      </c>
      <c r="F30" s="114"/>
      <c r="G30" s="114"/>
      <c r="H30" s="114"/>
      <c r="I30" s="114"/>
      <c r="J30" s="188">
        <f t="shared" si="0"/>
        <v>0</v>
      </c>
      <c r="K30" s="1"/>
    </row>
    <row r="31" spans="2:15" ht="14.25" customHeight="1" outlineLevel="1" thickTop="1" thickBot="1" x14ac:dyDescent="0.25">
      <c r="B31" s="1"/>
      <c r="C31" s="5"/>
      <c r="D31" s="67"/>
      <c r="E31" s="68" t="s">
        <v>45</v>
      </c>
      <c r="F31" s="114"/>
      <c r="G31" s="114"/>
      <c r="H31" s="114"/>
      <c r="I31" s="114"/>
      <c r="J31" s="188">
        <f t="shared" si="0"/>
        <v>0</v>
      </c>
      <c r="K31" s="1"/>
    </row>
    <row r="32" spans="2:15" ht="14.25" customHeight="1" outlineLevel="1" thickTop="1" thickBot="1" x14ac:dyDescent="0.25">
      <c r="B32" s="1"/>
      <c r="C32" s="5"/>
      <c r="D32" s="67"/>
      <c r="E32" s="68" t="s">
        <v>46</v>
      </c>
      <c r="F32" s="114"/>
      <c r="G32" s="114"/>
      <c r="H32" s="114"/>
      <c r="I32" s="114"/>
      <c r="J32" s="188">
        <f t="shared" si="0"/>
        <v>0</v>
      </c>
      <c r="K32" s="1"/>
    </row>
    <row r="33" spans="2:11" ht="14.25" customHeight="1" outlineLevel="1" thickTop="1" thickBot="1" x14ac:dyDescent="0.25">
      <c r="B33" s="1"/>
      <c r="C33" s="5"/>
      <c r="D33" s="67"/>
      <c r="E33" s="68" t="s">
        <v>138</v>
      </c>
      <c r="F33" s="114"/>
      <c r="G33" s="114"/>
      <c r="H33" s="114"/>
      <c r="I33" s="114"/>
      <c r="J33" s="188">
        <f t="shared" si="0"/>
        <v>0</v>
      </c>
      <c r="K33" s="1"/>
    </row>
    <row r="34" spans="2:11" ht="16.5" customHeight="1" thickTop="1" thickBot="1" x14ac:dyDescent="0.3">
      <c r="B34" s="1"/>
      <c r="C34" s="5"/>
      <c r="D34" s="266" t="s">
        <v>55</v>
      </c>
      <c r="E34" s="267"/>
      <c r="F34" s="187">
        <f>SUM(F35:F37)</f>
        <v>4</v>
      </c>
      <c r="G34" s="187">
        <f>SUM(G35:G37)</f>
        <v>0</v>
      </c>
      <c r="H34" s="187">
        <f>SUM(H35:H37)</f>
        <v>0</v>
      </c>
      <c r="I34" s="187">
        <f>SUM(I35:I37)</f>
        <v>0</v>
      </c>
      <c r="J34" s="186">
        <f t="shared" si="0"/>
        <v>4</v>
      </c>
      <c r="K34" s="1"/>
    </row>
    <row r="35" spans="2:11" ht="14.25" customHeight="1" outlineLevel="1" thickTop="1" thickBot="1" x14ac:dyDescent="0.25">
      <c r="B35" s="1"/>
      <c r="C35" s="5"/>
      <c r="D35" s="67"/>
      <c r="E35" s="69" t="s">
        <v>48</v>
      </c>
      <c r="F35" s="114">
        <f>([1]JULIO!F35+[1]AGOSTO!F35)</f>
        <v>0</v>
      </c>
      <c r="G35" s="114">
        <f>([1]JULIO!G35+[1]AGOSTO!G35)</f>
        <v>0</v>
      </c>
      <c r="H35" s="114">
        <f>([1]JULIO!H35+[1]AGOSTO!H35)</f>
        <v>0</v>
      </c>
      <c r="I35" s="114">
        <f>([1]JULIO!I35+[1]AGOSTO!I35)</f>
        <v>0</v>
      </c>
      <c r="J35" s="183">
        <f t="shared" si="0"/>
        <v>0</v>
      </c>
      <c r="K35" s="1"/>
    </row>
    <row r="36" spans="2:11" ht="14.25" customHeight="1" outlineLevel="1" thickTop="1" thickBot="1" x14ac:dyDescent="0.25">
      <c r="B36" s="1"/>
      <c r="C36" s="5"/>
      <c r="D36" s="67"/>
      <c r="E36" s="69" t="s">
        <v>49</v>
      </c>
      <c r="F36" s="114">
        <f>([1]JULIO!F36+[1]AGOSTO!F36)</f>
        <v>4</v>
      </c>
      <c r="G36" s="178"/>
      <c r="H36" s="178"/>
      <c r="I36" s="178"/>
      <c r="J36" s="183">
        <f t="shared" si="0"/>
        <v>4</v>
      </c>
      <c r="K36" s="1"/>
    </row>
    <row r="37" spans="2:11" ht="14.25" customHeight="1" outlineLevel="1" thickTop="1" thickBot="1" x14ac:dyDescent="0.25">
      <c r="B37" s="1"/>
      <c r="C37" s="5"/>
      <c r="D37" s="67"/>
      <c r="E37" s="70" t="s">
        <v>47</v>
      </c>
      <c r="F37" s="114">
        <f>([1]JULIO!F37+[1]AGOSTO!F37)</f>
        <v>0</v>
      </c>
      <c r="G37" s="114"/>
      <c r="H37" s="114"/>
      <c r="I37" s="114"/>
      <c r="J37" s="183">
        <f t="shared" si="0"/>
        <v>0</v>
      </c>
      <c r="K37" s="1"/>
    </row>
    <row r="38" spans="2:11" ht="16.5" customHeight="1" thickTop="1" thickBot="1" x14ac:dyDescent="0.3">
      <c r="B38" s="1"/>
      <c r="C38" s="3"/>
      <c r="D38" s="266" t="s">
        <v>116</v>
      </c>
      <c r="E38" s="267"/>
      <c r="F38" s="175">
        <f>SUM(F39:F48)</f>
        <v>1</v>
      </c>
      <c r="G38" s="175">
        <f>SUM(G39:G48)</f>
        <v>3</v>
      </c>
      <c r="H38" s="175">
        <f>SUM(H39:H48)</f>
        <v>0</v>
      </c>
      <c r="I38" s="175">
        <f>SUM(I39:I48)</f>
        <v>0</v>
      </c>
      <c r="J38" s="186">
        <f t="shared" si="0"/>
        <v>4</v>
      </c>
      <c r="K38" s="1"/>
    </row>
    <row r="39" spans="2:11" ht="14.25" customHeight="1" outlineLevel="1" thickTop="1" thickBot="1" x14ac:dyDescent="0.25">
      <c r="B39" s="1"/>
      <c r="C39" s="3"/>
      <c r="D39" s="62"/>
      <c r="E39" s="185" t="s">
        <v>121</v>
      </c>
      <c r="F39" s="114">
        <f>([1]JULIO!F39+[1]AGOSTO!F39)</f>
        <v>0</v>
      </c>
      <c r="G39" s="114">
        <f>([1]JULIO!G39+[1]AGOSTO!G39)</f>
        <v>1</v>
      </c>
      <c r="H39" s="114">
        <f>([1]JULIO!H39+[1]AGOSTO!H39)</f>
        <v>0</v>
      </c>
      <c r="I39" s="114">
        <f>([1]JULIO!I39+[1]AGOSTO!I39)</f>
        <v>0</v>
      </c>
      <c r="J39" s="183">
        <f t="shared" si="0"/>
        <v>1</v>
      </c>
      <c r="K39" s="1"/>
    </row>
    <row r="40" spans="2:11" ht="14.25" customHeight="1" outlineLevel="1" thickTop="1" thickBot="1" x14ac:dyDescent="0.25">
      <c r="B40" s="1"/>
      <c r="C40" s="3"/>
      <c r="D40" s="62"/>
      <c r="E40" s="185" t="s">
        <v>122</v>
      </c>
      <c r="F40" s="114">
        <f>([1]JULIO!F40+[1]AGOSTO!F40)</f>
        <v>0</v>
      </c>
      <c r="G40" s="114">
        <f>([1]JULIO!G40+[1]AGOSTO!G40)</f>
        <v>0</v>
      </c>
      <c r="H40" s="114">
        <f>([1]JULIO!H40+[1]AGOSTO!H40)</f>
        <v>0</v>
      </c>
      <c r="I40" s="114">
        <f>([1]JULIO!I40+[1]AGOSTO!I40)</f>
        <v>0</v>
      </c>
      <c r="J40" s="183">
        <f t="shared" si="0"/>
        <v>0</v>
      </c>
      <c r="K40" s="1"/>
    </row>
    <row r="41" spans="2:11" ht="14.25" customHeight="1" outlineLevel="1" thickTop="1" thickBot="1" x14ac:dyDescent="0.25">
      <c r="B41" s="1"/>
      <c r="C41" s="3"/>
      <c r="D41" s="62"/>
      <c r="E41" s="185" t="s">
        <v>123</v>
      </c>
      <c r="F41" s="114">
        <f>([1]JULIO!F41+[1]AGOSTO!F41)</f>
        <v>0</v>
      </c>
      <c r="G41" s="114">
        <f>([1]JULIO!G41+[1]AGOSTO!G41)</f>
        <v>0</v>
      </c>
      <c r="H41" s="114">
        <f>([1]JULIO!H41+[1]AGOSTO!H41)</f>
        <v>0</v>
      </c>
      <c r="I41" s="114">
        <f>([1]JULIO!I41+[1]AGOSTO!I41)</f>
        <v>0</v>
      </c>
      <c r="J41" s="183">
        <f t="shared" si="0"/>
        <v>0</v>
      </c>
      <c r="K41" s="1"/>
    </row>
    <row r="42" spans="2:11" ht="14.25" customHeight="1" outlineLevel="1" thickTop="1" thickBot="1" x14ac:dyDescent="0.25">
      <c r="B42" s="1"/>
      <c r="C42" s="3"/>
      <c r="D42" s="62"/>
      <c r="E42" s="184" t="s">
        <v>124</v>
      </c>
      <c r="F42" s="114">
        <f>([1]JULIO!F42+[1]AGOSTO!F42)</f>
        <v>0</v>
      </c>
      <c r="G42" s="114">
        <f>([1]JULIO!G42+[1]AGOSTO!G42)</f>
        <v>0</v>
      </c>
      <c r="H42" s="114">
        <f>([1]JULIO!H42+[1]AGOSTO!H42)</f>
        <v>0</v>
      </c>
      <c r="I42" s="114">
        <f>([1]JULIO!I42+[1]AGOSTO!I42)</f>
        <v>0</v>
      </c>
      <c r="J42" s="183">
        <f t="shared" si="0"/>
        <v>0</v>
      </c>
      <c r="K42" s="1"/>
    </row>
    <row r="43" spans="2:11" ht="14.25" customHeight="1" outlineLevel="1" thickTop="1" thickBot="1" x14ac:dyDescent="0.25">
      <c r="B43" s="1"/>
      <c r="C43" s="3"/>
      <c r="D43" s="62"/>
      <c r="E43" s="70" t="s">
        <v>125</v>
      </c>
      <c r="F43" s="114">
        <f>([1]JULIO!F43+[1]AGOSTO!F43)</f>
        <v>0</v>
      </c>
      <c r="G43" s="114">
        <f>([1]JULIO!G43+[1]AGOSTO!G43)</f>
        <v>0</v>
      </c>
      <c r="H43" s="114">
        <f>([1]JULIO!H43+[1]AGOSTO!H43)</f>
        <v>0</v>
      </c>
      <c r="I43" s="114">
        <f>([1]JULIO!I43+[1]AGOSTO!I43)</f>
        <v>0</v>
      </c>
      <c r="J43" s="183">
        <f t="shared" si="0"/>
        <v>0</v>
      </c>
      <c r="K43" s="1"/>
    </row>
    <row r="44" spans="2:11" ht="14.25" customHeight="1" outlineLevel="1" thickTop="1" thickBot="1" x14ac:dyDescent="0.25">
      <c r="B44" s="1"/>
      <c r="C44" s="3"/>
      <c r="D44" s="62"/>
      <c r="E44" s="184" t="s">
        <v>126</v>
      </c>
      <c r="F44" s="114">
        <f>([1]JULIO!F44+[1]AGOSTO!F44)</f>
        <v>0</v>
      </c>
      <c r="G44" s="114">
        <f>([1]JULIO!G44+[1]AGOSTO!G44)</f>
        <v>0</v>
      </c>
      <c r="H44" s="114">
        <f>([1]JULIO!H44+[1]AGOSTO!H44)</f>
        <v>0</v>
      </c>
      <c r="I44" s="114">
        <f>([1]JULIO!I44+[1]AGOSTO!I44)</f>
        <v>0</v>
      </c>
      <c r="J44" s="183">
        <f t="shared" si="0"/>
        <v>0</v>
      </c>
      <c r="K44" s="1"/>
    </row>
    <row r="45" spans="2:11" ht="14.25" customHeight="1" outlineLevel="1" thickTop="1" thickBot="1" x14ac:dyDescent="0.25">
      <c r="B45" s="1"/>
      <c r="C45" s="3"/>
      <c r="D45" s="62"/>
      <c r="E45" s="184" t="s">
        <v>127</v>
      </c>
      <c r="F45" s="114">
        <f>([1]JULIO!F45+[1]AGOSTO!F45)</f>
        <v>0</v>
      </c>
      <c r="G45" s="114">
        <f>([1]JULIO!G45+[1]AGOSTO!G45)</f>
        <v>0</v>
      </c>
      <c r="H45" s="114">
        <f>([1]JULIO!H45+[1]AGOSTO!H45)</f>
        <v>0</v>
      </c>
      <c r="I45" s="114">
        <f>([1]JULIO!I45+[1]AGOSTO!I45)</f>
        <v>0</v>
      </c>
      <c r="J45" s="183">
        <f t="shared" si="0"/>
        <v>0</v>
      </c>
      <c r="K45" s="1"/>
    </row>
    <row r="46" spans="2:11" ht="14.25" customHeight="1" outlineLevel="1" thickTop="1" thickBot="1" x14ac:dyDescent="0.25">
      <c r="B46" s="1"/>
      <c r="C46" s="3"/>
      <c r="D46" s="62"/>
      <c r="E46" s="70" t="s">
        <v>128</v>
      </c>
      <c r="F46" s="114">
        <f>([1]JULIO!F46+[1]AGOSTO!F46)</f>
        <v>1</v>
      </c>
      <c r="G46" s="114">
        <f>([1]JULIO!G46+[1]AGOSTO!G46)</f>
        <v>2</v>
      </c>
      <c r="H46" s="114">
        <f>([1]JULIO!H46+[1]AGOSTO!H46)</f>
        <v>0</v>
      </c>
      <c r="I46" s="114">
        <f>([1]JULIO!I46+[1]AGOSTO!I46)</f>
        <v>0</v>
      </c>
      <c r="J46" s="183">
        <f t="shared" si="0"/>
        <v>3</v>
      </c>
      <c r="K46" s="1"/>
    </row>
    <row r="47" spans="2:11" ht="14.25" customHeight="1" outlineLevel="1" thickTop="1" thickBot="1" x14ac:dyDescent="0.25">
      <c r="B47" s="1"/>
      <c r="C47" s="3"/>
      <c r="D47" s="62"/>
      <c r="E47" s="70" t="s">
        <v>129</v>
      </c>
      <c r="F47" s="114">
        <f>([1]JULIO!F47+[1]AGOSTO!F47)</f>
        <v>0</v>
      </c>
      <c r="G47" s="114">
        <f>([1]JULIO!G47+[1]AGOSTO!G47)</f>
        <v>0</v>
      </c>
      <c r="H47" s="114">
        <f>([1]JULIO!H47+[1]AGOSTO!H47)</f>
        <v>0</v>
      </c>
      <c r="I47" s="114">
        <f>([1]JULIO!I47+[1]AGOSTO!I47)</f>
        <v>0</v>
      </c>
      <c r="J47" s="183">
        <f t="shared" si="0"/>
        <v>0</v>
      </c>
      <c r="K47" s="1"/>
    </row>
    <row r="48" spans="2:11" ht="14.25" customHeight="1" outlineLevel="1" thickTop="1" thickBot="1" x14ac:dyDescent="0.25">
      <c r="B48" s="1"/>
      <c r="C48" s="3"/>
      <c r="D48" s="62"/>
      <c r="E48" s="70" t="s">
        <v>130</v>
      </c>
      <c r="F48" s="114">
        <f>([1]JULIO!F48+[1]AGOSTO!F48)</f>
        <v>0</v>
      </c>
      <c r="G48" s="114">
        <f>([1]JULIO!G48+[1]AGOSTO!G48)</f>
        <v>0</v>
      </c>
      <c r="H48" s="114">
        <f>([1]JULIO!H48+[1]AGOSTO!H48)</f>
        <v>0</v>
      </c>
      <c r="I48" s="114">
        <f>([1]JULIO!I48+[1]AGOSTO!I48)</f>
        <v>0</v>
      </c>
      <c r="J48" s="183">
        <f t="shared" si="0"/>
        <v>0</v>
      </c>
      <c r="K48" s="1"/>
    </row>
    <row r="49" spans="2:12" ht="16.5" customHeight="1" thickTop="1" thickBot="1" x14ac:dyDescent="0.25">
      <c r="B49" s="1"/>
      <c r="C49" s="3"/>
      <c r="D49" s="306" t="s">
        <v>92</v>
      </c>
      <c r="E49" s="307"/>
      <c r="F49" s="182">
        <f>SUM(F50:F64)</f>
        <v>0</v>
      </c>
      <c r="G49" s="182">
        <f>SUM(G50:G64)</f>
        <v>0</v>
      </c>
      <c r="H49" s="182">
        <f>SUM(H50:H64)</f>
        <v>0</v>
      </c>
      <c r="I49" s="182">
        <f>SUM(I50:I64)</f>
        <v>0</v>
      </c>
      <c r="J49" s="181">
        <f>SUM(F49:F49:I49)</f>
        <v>0</v>
      </c>
      <c r="K49" s="1"/>
      <c r="L49" s="37"/>
    </row>
    <row r="50" spans="2:12" ht="14.25" customHeight="1" outlineLevel="1" thickTop="1" thickBot="1" x14ac:dyDescent="0.25">
      <c r="B50" s="1"/>
      <c r="C50" s="3"/>
      <c r="D50" s="71"/>
      <c r="E50" s="179" t="s">
        <v>113</v>
      </c>
      <c r="F50" s="178">
        <f>([1]JULIO!F50+[1]AGOSTO!F50)</f>
        <v>0</v>
      </c>
      <c r="G50" s="178"/>
      <c r="H50" s="178"/>
      <c r="I50" s="178"/>
      <c r="J50" s="177">
        <f>SUM(F50:F50:I50)</f>
        <v>0</v>
      </c>
      <c r="K50" s="1"/>
    </row>
    <row r="51" spans="2:12" ht="14.25" customHeight="1" outlineLevel="1" thickTop="1" thickBot="1" x14ac:dyDescent="0.25">
      <c r="B51" s="1"/>
      <c r="C51" s="3"/>
      <c r="D51" s="51"/>
      <c r="E51" s="179" t="s">
        <v>94</v>
      </c>
      <c r="F51" s="178"/>
      <c r="G51" s="178"/>
      <c r="H51" s="178"/>
      <c r="I51" s="178"/>
      <c r="J51" s="177">
        <f>SUM(F51:F51:I51)</f>
        <v>0</v>
      </c>
      <c r="K51" s="1"/>
    </row>
    <row r="52" spans="2:12" ht="14.25" customHeight="1" outlineLevel="1" thickTop="1" thickBot="1" x14ac:dyDescent="0.25">
      <c r="B52" s="1"/>
      <c r="C52" s="3"/>
      <c r="D52" s="51"/>
      <c r="E52" s="179" t="s">
        <v>93</v>
      </c>
      <c r="F52" s="178"/>
      <c r="G52" s="178"/>
      <c r="H52" s="178"/>
      <c r="I52" s="178"/>
      <c r="J52" s="177">
        <f>SUM(F52:F52:I52)</f>
        <v>0</v>
      </c>
      <c r="K52" s="1"/>
    </row>
    <row r="53" spans="2:12" ht="14.25" customHeight="1" outlineLevel="1" thickTop="1" thickBot="1" x14ac:dyDescent="0.25">
      <c r="B53" s="1"/>
      <c r="C53" s="3"/>
      <c r="D53" s="72"/>
      <c r="E53" s="179" t="s">
        <v>98</v>
      </c>
      <c r="F53" s="178"/>
      <c r="G53" s="178"/>
      <c r="H53" s="178"/>
      <c r="I53" s="178"/>
      <c r="J53" s="177">
        <f>SUM(F53:F53:I53)</f>
        <v>0</v>
      </c>
      <c r="K53" s="1"/>
    </row>
    <row r="54" spans="2:12" ht="14.25" customHeight="1" outlineLevel="1" thickTop="1" thickBot="1" x14ac:dyDescent="0.25">
      <c r="B54" s="1"/>
      <c r="C54" s="3"/>
      <c r="D54" s="72"/>
      <c r="E54" s="179" t="s">
        <v>133</v>
      </c>
      <c r="F54" s="114"/>
      <c r="G54" s="114"/>
      <c r="H54" s="114"/>
      <c r="I54" s="114"/>
      <c r="J54" s="177">
        <f>SUM(F54:F54:I54)</f>
        <v>0</v>
      </c>
      <c r="K54" s="1"/>
    </row>
    <row r="55" spans="2:12" ht="14.25" customHeight="1" outlineLevel="1" thickTop="1" thickBot="1" x14ac:dyDescent="0.25">
      <c r="B55" s="1"/>
      <c r="C55" s="3"/>
      <c r="D55" s="72"/>
      <c r="E55" s="180" t="s">
        <v>101</v>
      </c>
      <c r="F55" s="114"/>
      <c r="G55" s="114"/>
      <c r="H55" s="114"/>
      <c r="I55" s="114"/>
      <c r="J55" s="177">
        <f>SUM(F55:F55:I55)</f>
        <v>0</v>
      </c>
      <c r="K55" s="1"/>
    </row>
    <row r="56" spans="2:12" ht="14.25" customHeight="1" outlineLevel="1" thickTop="1" thickBot="1" x14ac:dyDescent="0.25">
      <c r="B56" s="1"/>
      <c r="C56" s="3"/>
      <c r="D56" s="72"/>
      <c r="E56" s="180" t="s">
        <v>100</v>
      </c>
      <c r="F56" s="114"/>
      <c r="G56" s="114"/>
      <c r="H56" s="114"/>
      <c r="I56" s="114"/>
      <c r="J56" s="177">
        <f>SUM(F56:F56:I56)</f>
        <v>0</v>
      </c>
      <c r="K56" s="1"/>
    </row>
    <row r="57" spans="2:12" ht="14.25" customHeight="1" outlineLevel="1" thickTop="1" thickBot="1" x14ac:dyDescent="0.25">
      <c r="B57" s="1"/>
      <c r="C57" s="3"/>
      <c r="D57" s="72"/>
      <c r="E57" s="180" t="s">
        <v>99</v>
      </c>
      <c r="F57" s="114"/>
      <c r="G57" s="114"/>
      <c r="H57" s="114"/>
      <c r="I57" s="114"/>
      <c r="J57" s="177">
        <f>SUM(F57:F57:I57)</f>
        <v>0</v>
      </c>
      <c r="K57" s="1"/>
    </row>
    <row r="58" spans="2:12" ht="14.25" customHeight="1" outlineLevel="1" thickTop="1" thickBot="1" x14ac:dyDescent="0.25">
      <c r="B58" s="1"/>
      <c r="C58" s="3"/>
      <c r="D58" s="72"/>
      <c r="E58" s="180" t="s">
        <v>134</v>
      </c>
      <c r="F58" s="114"/>
      <c r="G58" s="114"/>
      <c r="H58" s="114"/>
      <c r="I58" s="114"/>
      <c r="J58" s="177">
        <f>SUM(F58:F58:I58)</f>
        <v>0</v>
      </c>
      <c r="K58" s="1"/>
    </row>
    <row r="59" spans="2:12" ht="14.25" customHeight="1" outlineLevel="1" thickTop="1" thickBot="1" x14ac:dyDescent="0.25">
      <c r="B59" s="1"/>
      <c r="C59" s="3"/>
      <c r="D59" s="72"/>
      <c r="E59" s="179" t="s">
        <v>96</v>
      </c>
      <c r="F59" s="114"/>
      <c r="G59" s="114"/>
      <c r="H59" s="114"/>
      <c r="I59" s="114"/>
      <c r="J59" s="177">
        <f>SUM(F59:F59:I59)</f>
        <v>0</v>
      </c>
      <c r="K59" s="1"/>
    </row>
    <row r="60" spans="2:12" ht="14.25" customHeight="1" outlineLevel="1" thickTop="1" thickBot="1" x14ac:dyDescent="0.25">
      <c r="B60" s="1"/>
      <c r="C60" s="3"/>
      <c r="D60" s="72"/>
      <c r="E60" s="105" t="s">
        <v>95</v>
      </c>
      <c r="F60" s="178"/>
      <c r="G60" s="178"/>
      <c r="H60" s="178"/>
      <c r="I60" s="178"/>
      <c r="J60" s="177">
        <f>SUM(F60:F60:I60)</f>
        <v>0</v>
      </c>
      <c r="K60" s="1"/>
    </row>
    <row r="61" spans="2:12" ht="14.25" customHeight="1" outlineLevel="1" thickTop="1" thickBot="1" x14ac:dyDescent="0.25">
      <c r="B61" s="1"/>
      <c r="C61" s="3"/>
      <c r="D61" s="72"/>
      <c r="E61" s="105" t="s">
        <v>135</v>
      </c>
      <c r="F61" s="114"/>
      <c r="G61" s="114"/>
      <c r="H61" s="114"/>
      <c r="I61" s="114"/>
      <c r="J61" s="177">
        <f>SUM(F61:F61:I61)</f>
        <v>0</v>
      </c>
      <c r="K61" s="1"/>
    </row>
    <row r="62" spans="2:12" ht="14.25" customHeight="1" outlineLevel="1" thickTop="1" thickBot="1" x14ac:dyDescent="0.25">
      <c r="B62" s="1"/>
      <c r="C62" s="3"/>
      <c r="D62" s="72"/>
      <c r="E62" s="105" t="s">
        <v>102</v>
      </c>
      <c r="F62" s="114"/>
      <c r="G62" s="114"/>
      <c r="H62" s="114"/>
      <c r="I62" s="114"/>
      <c r="J62" s="177">
        <f>SUM(F62:F62:I62)</f>
        <v>0</v>
      </c>
      <c r="K62" s="1"/>
    </row>
    <row r="63" spans="2:12" ht="14.25" customHeight="1" outlineLevel="1" thickTop="1" thickBot="1" x14ac:dyDescent="0.25">
      <c r="B63" s="1"/>
      <c r="C63" s="3"/>
      <c r="D63" s="72"/>
      <c r="E63" s="106" t="s">
        <v>90</v>
      </c>
      <c r="F63" s="114"/>
      <c r="G63" s="114"/>
      <c r="H63" s="114"/>
      <c r="I63" s="114"/>
      <c r="J63" s="177">
        <f>SUM(F63:F63:I63)</f>
        <v>0</v>
      </c>
      <c r="K63" s="1"/>
    </row>
    <row r="64" spans="2:12" ht="14.25" customHeight="1" outlineLevel="1" thickTop="1" thickBot="1" x14ac:dyDescent="0.25">
      <c r="B64" s="1"/>
      <c r="C64" s="3"/>
      <c r="D64" s="51"/>
      <c r="E64" s="106" t="s">
        <v>117</v>
      </c>
      <c r="F64" s="114"/>
      <c r="G64" s="114"/>
      <c r="H64" s="114"/>
      <c r="I64" s="114"/>
      <c r="J64" s="177">
        <f>SUM(F64:F64:I64)</f>
        <v>0</v>
      </c>
      <c r="K64" s="3"/>
    </row>
    <row r="65" spans="2:11" ht="3.75" customHeight="1" thickTop="1" thickBot="1" x14ac:dyDescent="0.25">
      <c r="B65" s="28"/>
      <c r="C65" s="29"/>
      <c r="D65" s="30"/>
      <c r="E65" s="31"/>
      <c r="F65" s="32"/>
      <c r="G65" s="32"/>
      <c r="H65" s="32"/>
      <c r="I65" s="33"/>
      <c r="J65" s="61"/>
      <c r="K65" s="29"/>
    </row>
    <row r="66" spans="2:11" ht="12" customHeight="1" thickTop="1" x14ac:dyDescent="0.2">
      <c r="B66" s="1"/>
      <c r="C66" s="287" t="s">
        <v>28</v>
      </c>
      <c r="D66" s="288"/>
      <c r="E66" s="288"/>
      <c r="F66" s="288"/>
      <c r="G66" s="288"/>
      <c r="H66" s="288"/>
      <c r="I66" s="289"/>
      <c r="J66" s="284">
        <f>(J71+J73+J74+J75+J79+J80+J81+J82+J83+J84+J37+J42+J43+J44+J48+J50+J51+J52+J53+J55+J56+J60)</f>
        <v>11</v>
      </c>
      <c r="K66" s="1"/>
    </row>
    <row r="67" spans="2:11" ht="12" customHeight="1" x14ac:dyDescent="0.2">
      <c r="B67" s="1"/>
      <c r="C67" s="290"/>
      <c r="D67" s="291"/>
      <c r="E67" s="291"/>
      <c r="F67" s="291"/>
      <c r="G67" s="291"/>
      <c r="H67" s="291"/>
      <c r="I67" s="292"/>
      <c r="J67" s="285"/>
      <c r="K67" s="1"/>
    </row>
    <row r="68" spans="2:11" ht="12" customHeight="1" thickBot="1" x14ac:dyDescent="0.25">
      <c r="B68" s="1"/>
      <c r="C68" s="293"/>
      <c r="D68" s="294"/>
      <c r="E68" s="294"/>
      <c r="F68" s="294"/>
      <c r="G68" s="294"/>
      <c r="H68" s="294"/>
      <c r="I68" s="295"/>
      <c r="J68" s="286"/>
      <c r="K68" s="3"/>
    </row>
    <row r="69" spans="2:11" ht="14.25" customHeight="1" thickTop="1" thickBot="1" x14ac:dyDescent="0.25">
      <c r="B69" s="10"/>
      <c r="C69" s="11"/>
      <c r="D69" s="11"/>
      <c r="E69" s="11"/>
      <c r="F69" s="9"/>
      <c r="G69" s="9"/>
      <c r="H69" s="9"/>
      <c r="I69" s="12"/>
      <c r="J69" s="173"/>
      <c r="K69" s="1"/>
    </row>
    <row r="70" spans="2:11" ht="16.5" customHeight="1" thickTop="1" thickBot="1" x14ac:dyDescent="0.25">
      <c r="B70" s="10"/>
      <c r="C70" s="11"/>
      <c r="D70" s="268" t="s">
        <v>137</v>
      </c>
      <c r="E70" s="269"/>
      <c r="F70" s="176">
        <f>(F71)</f>
        <v>0</v>
      </c>
      <c r="G70" s="176">
        <f>(G71)</f>
        <v>0</v>
      </c>
      <c r="H70" s="176">
        <f>(H71)</f>
        <v>0</v>
      </c>
      <c r="I70" s="176">
        <f>(I71)</f>
        <v>0</v>
      </c>
      <c r="J70" s="175">
        <f t="shared" ref="J70:J75" si="1">SUM(F70:I70)</f>
        <v>0</v>
      </c>
      <c r="K70" s="1"/>
    </row>
    <row r="71" spans="2:11" ht="14.25" customHeight="1" thickTop="1" thickBot="1" x14ac:dyDescent="0.25">
      <c r="B71" s="10"/>
      <c r="C71" s="11"/>
      <c r="D71" s="296" t="s">
        <v>85</v>
      </c>
      <c r="E71" s="297"/>
      <c r="F71" s="114">
        <f>([1]AGOSTO!F71)</f>
        <v>0</v>
      </c>
      <c r="G71" s="114"/>
      <c r="H71" s="114"/>
      <c r="I71" s="114"/>
      <c r="J71" s="174">
        <f t="shared" si="1"/>
        <v>0</v>
      </c>
      <c r="K71" s="1"/>
    </row>
    <row r="72" spans="2:11" ht="16.5" customHeight="1" thickTop="1" thickBot="1" x14ac:dyDescent="0.25">
      <c r="B72" s="1"/>
      <c r="C72" s="46"/>
      <c r="D72" s="268" t="s">
        <v>136</v>
      </c>
      <c r="E72" s="269"/>
      <c r="F72" s="176">
        <f>SUM(F73:F75)</f>
        <v>0</v>
      </c>
      <c r="G72" s="176">
        <f>SUM(G73:G75)</f>
        <v>0</v>
      </c>
      <c r="H72" s="176">
        <f>SUM(H73:H75)</f>
        <v>0</v>
      </c>
      <c r="I72" s="176">
        <f>SUM(I73:I75)</f>
        <v>0</v>
      </c>
      <c r="J72" s="175">
        <f t="shared" si="1"/>
        <v>0</v>
      </c>
      <c r="K72" s="1"/>
    </row>
    <row r="73" spans="2:11" ht="14.25" customHeight="1" outlineLevel="1" thickTop="1" thickBot="1" x14ac:dyDescent="0.25">
      <c r="B73" s="1"/>
      <c r="C73" s="46"/>
      <c r="D73" s="62"/>
      <c r="E73" s="63" t="s">
        <v>29</v>
      </c>
      <c r="F73" s="114"/>
      <c r="G73" s="114"/>
      <c r="H73" s="114"/>
      <c r="I73" s="114"/>
      <c r="J73" s="174">
        <f t="shared" si="1"/>
        <v>0</v>
      </c>
      <c r="K73" s="1"/>
    </row>
    <row r="74" spans="2:11" ht="14.25" outlineLevel="1" thickTop="1" thickBot="1" x14ac:dyDescent="0.25">
      <c r="B74" s="1"/>
      <c r="C74" s="46"/>
      <c r="D74" s="62"/>
      <c r="E74" s="64" t="s">
        <v>56</v>
      </c>
      <c r="F74" s="114"/>
      <c r="G74" s="114"/>
      <c r="H74" s="114"/>
      <c r="I74" s="114"/>
      <c r="J74" s="174">
        <f t="shared" si="1"/>
        <v>0</v>
      </c>
      <c r="K74" s="1"/>
    </row>
    <row r="75" spans="2:11" ht="14.25" outlineLevel="1" thickTop="1" thickBot="1" x14ac:dyDescent="0.25">
      <c r="B75" s="1"/>
      <c r="C75" s="46"/>
      <c r="D75" s="65"/>
      <c r="E75" s="66" t="s">
        <v>57</v>
      </c>
      <c r="F75" s="114"/>
      <c r="G75" s="114"/>
      <c r="H75" s="114"/>
      <c r="I75" s="114"/>
      <c r="J75" s="173">
        <f t="shared" si="1"/>
        <v>0</v>
      </c>
      <c r="K75" s="1"/>
    </row>
    <row r="76" spans="2:11" ht="35.25" customHeight="1" thickTop="1" thickBot="1" x14ac:dyDescent="0.3">
      <c r="B76" s="1"/>
      <c r="C76" s="272" t="s">
        <v>42</v>
      </c>
      <c r="D76" s="273"/>
      <c r="E76" s="273"/>
      <c r="F76" s="273"/>
      <c r="G76" s="273"/>
      <c r="H76" s="273"/>
      <c r="I76" s="274"/>
      <c r="J76" s="172">
        <f>(H256-J66)</f>
        <v>-11</v>
      </c>
      <c r="K76" s="1"/>
    </row>
    <row r="77" spans="2:11" ht="16.5" customHeight="1" thickTop="1" thickBot="1" x14ac:dyDescent="0.25">
      <c r="B77" s="1"/>
      <c r="C77" s="2"/>
      <c r="D77" s="314" t="s">
        <v>142</v>
      </c>
      <c r="E77" s="315"/>
      <c r="F77" s="116"/>
      <c r="G77" s="116"/>
      <c r="H77" s="116"/>
      <c r="I77" s="116"/>
      <c r="J77" s="171">
        <f t="shared" ref="J77:J87" si="2">SUM(F77:I77)</f>
        <v>0</v>
      </c>
      <c r="K77" s="1"/>
    </row>
    <row r="78" spans="2:11" ht="16.5" customHeight="1" thickTop="1" thickBot="1" x14ac:dyDescent="0.25">
      <c r="B78" s="1"/>
      <c r="C78" s="2"/>
      <c r="D78" s="270" t="s">
        <v>143</v>
      </c>
      <c r="E78" s="271"/>
      <c r="F78" s="170">
        <f>(F79+F80+F81+F82+F83+F84+F85+F86+F87)</f>
        <v>14</v>
      </c>
      <c r="G78" s="170">
        <f>(G79+G80+G81+G82+G83+G84+G85+G86+G87)</f>
        <v>0</v>
      </c>
      <c r="H78" s="170">
        <f>(H79+H80+H81+H82+H83+H84+H85+H86+H87)</f>
        <v>0</v>
      </c>
      <c r="I78" s="170">
        <f>(I79+I80+I81+I82+I83+I84+I85+I86+I87)</f>
        <v>0</v>
      </c>
      <c r="J78" s="169">
        <f t="shared" si="2"/>
        <v>14</v>
      </c>
      <c r="K78" s="1"/>
    </row>
    <row r="79" spans="2:11" ht="14.25" customHeight="1" outlineLevel="1" thickTop="1" thickBot="1" x14ac:dyDescent="0.25">
      <c r="B79" s="1"/>
      <c r="C79" s="2"/>
      <c r="D79" s="62"/>
      <c r="E79" s="168" t="s">
        <v>108</v>
      </c>
      <c r="F79" s="116">
        <f>([1]JULIO!F79+[1]AGOSTO!F79)</f>
        <v>6</v>
      </c>
      <c r="G79" s="116">
        <f>([1]JULIO!G79+[1]AGOSTO!G79)</f>
        <v>0</v>
      </c>
      <c r="H79" s="116">
        <f>([1]JULIO!H79+[1]AGOSTO!H79)</f>
        <v>0</v>
      </c>
      <c r="I79" s="116">
        <f>([1]JULIO!I79+[1]AGOSTO!I79)</f>
        <v>0</v>
      </c>
      <c r="J79" s="164">
        <f t="shared" si="2"/>
        <v>6</v>
      </c>
      <c r="K79" s="1"/>
    </row>
    <row r="80" spans="2:11" ht="14.25" customHeight="1" outlineLevel="1" thickTop="1" thickBot="1" x14ac:dyDescent="0.25">
      <c r="B80" s="1"/>
      <c r="C80" s="2"/>
      <c r="D80" s="62"/>
      <c r="E80" s="167" t="s">
        <v>104</v>
      </c>
      <c r="F80" s="116">
        <f>([1]JULIO!F80+[1]AGOSTO!F80)</f>
        <v>0</v>
      </c>
      <c r="G80" s="116">
        <f>([1]JULIO!G80+[1]AGOSTO!G80)</f>
        <v>0</v>
      </c>
      <c r="H80" s="116">
        <f>([1]JULIO!H80+[1]AGOSTO!H80)</f>
        <v>0</v>
      </c>
      <c r="I80" s="116">
        <f>([1]JULIO!I80+[1]AGOSTO!I80)</f>
        <v>0</v>
      </c>
      <c r="J80" s="164">
        <f t="shared" si="2"/>
        <v>0</v>
      </c>
      <c r="K80" s="1"/>
    </row>
    <row r="81" spans="2:12" ht="14.25" customHeight="1" outlineLevel="1" thickTop="1" thickBot="1" x14ac:dyDescent="0.25">
      <c r="B81" s="1"/>
      <c r="C81" s="2"/>
      <c r="D81" s="62"/>
      <c r="E81" s="166" t="s">
        <v>105</v>
      </c>
      <c r="F81" s="116">
        <f>([1]JULIO!F81+[1]AGOSTO!F81)</f>
        <v>0</v>
      </c>
      <c r="G81" s="116">
        <f>([1]JULIO!G81+[1]AGOSTO!G81)</f>
        <v>0</v>
      </c>
      <c r="H81" s="116">
        <f>([1]JULIO!H81+[1]AGOSTO!H81)</f>
        <v>0</v>
      </c>
      <c r="I81" s="116">
        <f>([1]JULIO!I81+[1]AGOSTO!I81)</f>
        <v>0</v>
      </c>
      <c r="J81" s="164">
        <f t="shared" si="2"/>
        <v>0</v>
      </c>
      <c r="K81" s="1"/>
    </row>
    <row r="82" spans="2:12" ht="14.25" customHeight="1" outlineLevel="1" thickTop="1" thickBot="1" x14ac:dyDescent="0.25">
      <c r="B82" s="1"/>
      <c r="C82" s="2"/>
      <c r="D82" s="62"/>
      <c r="E82" s="166" t="s">
        <v>107</v>
      </c>
      <c r="F82" s="116">
        <f>([1]JULIO!F82+[1]AGOSTO!F82)</f>
        <v>0</v>
      </c>
      <c r="G82" s="116">
        <f>([1]JULIO!G82+[1]AGOSTO!G82)</f>
        <v>0</v>
      </c>
      <c r="H82" s="116">
        <f>([1]JULIO!H82+[1]AGOSTO!H82)</f>
        <v>0</v>
      </c>
      <c r="I82" s="116">
        <f>([1]JULIO!I82+[1]AGOSTO!I82)</f>
        <v>0</v>
      </c>
      <c r="J82" s="164">
        <f t="shared" si="2"/>
        <v>0</v>
      </c>
      <c r="K82" s="1"/>
    </row>
    <row r="83" spans="2:12" ht="14.25" customHeight="1" outlineLevel="1" thickTop="1" thickBot="1" x14ac:dyDescent="0.25">
      <c r="B83" s="1"/>
      <c r="C83" s="2"/>
      <c r="D83" s="62"/>
      <c r="E83" s="166" t="s">
        <v>109</v>
      </c>
      <c r="F83" s="116">
        <f>([1]JULIO!F83+[1]AGOSTO!F83)</f>
        <v>2</v>
      </c>
      <c r="G83" s="116">
        <f>([1]JULIO!G83+[1]AGOSTO!G83)</f>
        <v>0</v>
      </c>
      <c r="H83" s="116">
        <f>([1]JULIO!H83+[1]AGOSTO!H83)</f>
        <v>0</v>
      </c>
      <c r="I83" s="116">
        <f>([1]JULIO!I83+[1]AGOSTO!I83)</f>
        <v>0</v>
      </c>
      <c r="J83" s="164">
        <f t="shared" si="2"/>
        <v>2</v>
      </c>
      <c r="K83" s="1"/>
    </row>
    <row r="84" spans="2:12" ht="14.25" customHeight="1" outlineLevel="1" thickTop="1" thickBot="1" x14ac:dyDescent="0.25">
      <c r="B84" s="1"/>
      <c r="C84" s="2"/>
      <c r="D84" s="62"/>
      <c r="E84" s="166" t="s">
        <v>103</v>
      </c>
      <c r="F84" s="116">
        <f>([1]JULIO!F84+[1]AGOSTO!F84)</f>
        <v>3</v>
      </c>
      <c r="G84" s="116">
        <f>([1]JULIO!G84+[1]AGOSTO!G84)</f>
        <v>0</v>
      </c>
      <c r="H84" s="116">
        <f>([1]JULIO!H84+[1]AGOSTO!H84)</f>
        <v>0</v>
      </c>
      <c r="I84" s="116">
        <f>([1]JULIO!I84+[1]AGOSTO!I84)</f>
        <v>0</v>
      </c>
      <c r="J84" s="164">
        <f t="shared" si="2"/>
        <v>3</v>
      </c>
      <c r="K84" s="1"/>
    </row>
    <row r="85" spans="2:12" ht="14.25" customHeight="1" outlineLevel="1" thickTop="1" thickBot="1" x14ac:dyDescent="0.25">
      <c r="B85" s="1"/>
      <c r="C85" s="2"/>
      <c r="D85" s="62"/>
      <c r="E85" s="166" t="s">
        <v>106</v>
      </c>
      <c r="F85" s="116">
        <f>([1]JULIO!F85+[1]AGOSTO!F85)</f>
        <v>0</v>
      </c>
      <c r="G85" s="116">
        <f>([1]JULIO!G85+[1]AGOSTO!G85)</f>
        <v>0</v>
      </c>
      <c r="H85" s="116">
        <f>([1]JULIO!H85+[1]AGOSTO!H85)</f>
        <v>0</v>
      </c>
      <c r="I85" s="116">
        <f>([1]JULIO!I85+[1]AGOSTO!I85)</f>
        <v>0</v>
      </c>
      <c r="J85" s="164">
        <f t="shared" si="2"/>
        <v>0</v>
      </c>
      <c r="K85" s="1"/>
    </row>
    <row r="86" spans="2:12" ht="14.25" customHeight="1" outlineLevel="1" thickTop="1" thickBot="1" x14ac:dyDescent="0.25">
      <c r="B86" s="1"/>
      <c r="C86" s="2"/>
      <c r="D86" s="62"/>
      <c r="E86" s="166" t="s">
        <v>132</v>
      </c>
      <c r="F86" s="116">
        <f>([1]JULIO!F86+[1]AGOSTO!F86)</f>
        <v>0</v>
      </c>
      <c r="G86" s="116">
        <f>([1]JULIO!G86+[1]AGOSTO!G86)</f>
        <v>0</v>
      </c>
      <c r="H86" s="116">
        <f>([1]JULIO!H86+[1]AGOSTO!H86)</f>
        <v>0</v>
      </c>
      <c r="I86" s="116">
        <f>([1]JULIO!I86+[1]AGOSTO!I86)</f>
        <v>0</v>
      </c>
      <c r="J86" s="164">
        <f t="shared" si="2"/>
        <v>0</v>
      </c>
      <c r="K86" s="1"/>
    </row>
    <row r="87" spans="2:12" ht="14.25" customHeight="1" outlineLevel="1" thickTop="1" thickBot="1" x14ac:dyDescent="0.25">
      <c r="B87" s="1"/>
      <c r="C87" s="2"/>
      <c r="D87" s="62"/>
      <c r="E87" s="165" t="s">
        <v>110</v>
      </c>
      <c r="F87" s="116">
        <f>([1]JULIO!F87+[1]AGOSTO!F87)</f>
        <v>3</v>
      </c>
      <c r="G87" s="116">
        <f>([1]JULIO!G87+[1]AGOSTO!G87)</f>
        <v>0</v>
      </c>
      <c r="H87" s="116">
        <f>([1]JULIO!H87+[1]AGOSTO!H87)</f>
        <v>0</v>
      </c>
      <c r="I87" s="116">
        <f>([1]JULIO!I87+[1]AGOSTO!I87)</f>
        <v>0</v>
      </c>
      <c r="J87" s="164">
        <f t="shared" si="2"/>
        <v>3</v>
      </c>
      <c r="K87" s="1"/>
    </row>
    <row r="88" spans="2:12" ht="4.5" customHeight="1" thickTop="1" thickBot="1" x14ac:dyDescent="0.25">
      <c r="B88" s="1"/>
      <c r="C88" s="6" t="s">
        <v>10</v>
      </c>
      <c r="D88" s="3"/>
      <c r="E88" s="1"/>
      <c r="F88" s="2"/>
      <c r="G88" s="2"/>
      <c r="H88" s="2"/>
      <c r="I88" s="2"/>
      <c r="J88" s="2"/>
      <c r="K88" s="2"/>
    </row>
    <row r="89" spans="2:12" ht="12" customHeight="1" thickTop="1" thickBot="1" x14ac:dyDescent="0.25">
      <c r="B89" s="1"/>
      <c r="C89" s="287" t="s">
        <v>58</v>
      </c>
      <c r="D89" s="288"/>
      <c r="E89" s="288"/>
      <c r="F89" s="288"/>
      <c r="G89" s="289"/>
      <c r="H89" s="275" t="s">
        <v>0</v>
      </c>
      <c r="I89" s="276"/>
      <c r="J89" s="1"/>
      <c r="K89" s="1"/>
    </row>
    <row r="90" spans="2:12" ht="12" customHeight="1" thickTop="1" thickBot="1" x14ac:dyDescent="0.25">
      <c r="B90" s="1"/>
      <c r="C90" s="290"/>
      <c r="D90" s="291"/>
      <c r="E90" s="291"/>
      <c r="F90" s="291"/>
      <c r="G90" s="292"/>
      <c r="H90" s="335">
        <f>SUM(H92:I96)</f>
        <v>174</v>
      </c>
      <c r="I90" s="335"/>
      <c r="J90" s="1"/>
      <c r="K90" s="1"/>
    </row>
    <row r="91" spans="2:12" ht="12" customHeight="1" thickTop="1" thickBot="1" x14ac:dyDescent="0.25">
      <c r="B91" s="1"/>
      <c r="C91" s="293"/>
      <c r="D91" s="294"/>
      <c r="E91" s="294"/>
      <c r="F91" s="294"/>
      <c r="G91" s="295"/>
      <c r="H91" s="335"/>
      <c r="I91" s="335"/>
      <c r="J91" s="1"/>
      <c r="K91" s="1"/>
      <c r="L91" s="40"/>
    </row>
    <row r="92" spans="2:12" ht="14.25" customHeight="1" thickTop="1" thickBot="1" x14ac:dyDescent="0.25">
      <c r="B92" s="1"/>
      <c r="C92" s="3"/>
      <c r="D92" s="2"/>
      <c r="E92" s="325" t="s">
        <v>154</v>
      </c>
      <c r="F92" s="326"/>
      <c r="G92" s="113">
        <f>([1]AGOSTO!G92)</f>
        <v>1</v>
      </c>
      <c r="H92" s="250">
        <f>SUM(F92:G92)</f>
        <v>1</v>
      </c>
      <c r="I92" s="250"/>
      <c r="J92" s="1"/>
      <c r="K92" s="2"/>
    </row>
    <row r="93" spans="2:12" ht="14.25" customHeight="1" thickTop="1" thickBot="1" x14ac:dyDescent="0.25">
      <c r="B93" s="1"/>
      <c r="C93" s="3"/>
      <c r="D93" s="2"/>
      <c r="E93" s="327" t="s">
        <v>153</v>
      </c>
      <c r="F93" s="328"/>
      <c r="G93" s="113">
        <f>([1]AGOSTO!G93)</f>
        <v>0</v>
      </c>
      <c r="H93" s="250">
        <f>SUM(F93:G93)</f>
        <v>0</v>
      </c>
      <c r="I93" s="250"/>
      <c r="J93" s="1"/>
      <c r="K93" s="2"/>
    </row>
    <row r="94" spans="2:12" ht="14.25" customHeight="1" thickTop="1" thickBot="1" x14ac:dyDescent="0.25">
      <c r="B94" s="1"/>
      <c r="C94" s="3"/>
      <c r="D94" s="2"/>
      <c r="E94" s="327" t="s">
        <v>155</v>
      </c>
      <c r="F94" s="328"/>
      <c r="G94" s="113">
        <f>([1]AGOSTO!G94)</f>
        <v>0</v>
      </c>
      <c r="H94" s="250">
        <f>SUM(F94:G94)</f>
        <v>0</v>
      </c>
      <c r="I94" s="250"/>
      <c r="J94" s="1"/>
      <c r="K94" s="2"/>
    </row>
    <row r="95" spans="2:12" ht="14.25" customHeight="1" thickTop="1" thickBot="1" x14ac:dyDescent="0.25">
      <c r="B95" s="1"/>
      <c r="C95" s="3"/>
      <c r="D95" s="2"/>
      <c r="E95" s="163" t="s">
        <v>156</v>
      </c>
      <c r="F95" s="115"/>
      <c r="G95" s="113">
        <f>([1]AGOSTO!G95)</f>
        <v>0</v>
      </c>
      <c r="H95" s="250">
        <f>SUM(F95:G95)</f>
        <v>0</v>
      </c>
      <c r="I95" s="250"/>
      <c r="J95" s="1"/>
      <c r="K95" s="2"/>
    </row>
    <row r="96" spans="2:12" ht="14.25" customHeight="1" thickTop="1" thickBot="1" x14ac:dyDescent="0.25">
      <c r="B96" s="1"/>
      <c r="C96" s="3"/>
      <c r="D96" s="2"/>
      <c r="E96" s="327" t="s">
        <v>157</v>
      </c>
      <c r="F96" s="328"/>
      <c r="G96" s="113">
        <f>([1]AGOSTO!G96)</f>
        <v>173</v>
      </c>
      <c r="H96" s="250">
        <f>SUM(F96:G96)</f>
        <v>173</v>
      </c>
      <c r="I96" s="250"/>
      <c r="J96" s="1"/>
      <c r="K96" s="2"/>
    </row>
    <row r="97" spans="2:12" ht="12" customHeight="1" thickTop="1" thickBot="1" x14ac:dyDescent="0.25">
      <c r="B97" s="1"/>
      <c r="C97" s="316" t="s">
        <v>161</v>
      </c>
      <c r="D97" s="317"/>
      <c r="E97" s="317"/>
      <c r="F97" s="317"/>
      <c r="G97" s="317"/>
      <c r="H97" s="318"/>
      <c r="I97" s="329" t="s">
        <v>0</v>
      </c>
      <c r="J97" s="330"/>
      <c r="K97" s="1"/>
      <c r="L97" s="40"/>
    </row>
    <row r="98" spans="2:12" ht="12" customHeight="1" thickTop="1" x14ac:dyDescent="0.2">
      <c r="B98" s="1"/>
      <c r="C98" s="319"/>
      <c r="D98" s="320"/>
      <c r="E98" s="320"/>
      <c r="F98" s="320"/>
      <c r="G98" s="320"/>
      <c r="H98" s="321"/>
      <c r="I98" s="331">
        <f>(I100+I145+I181+I220+I224+I227+I232+I236+I241+I246+I251)</f>
        <v>132</v>
      </c>
      <c r="J98" s="332"/>
      <c r="K98" s="1"/>
      <c r="L98" s="40"/>
    </row>
    <row r="99" spans="2:12" ht="12" customHeight="1" thickBot="1" x14ac:dyDescent="0.25">
      <c r="B99" s="1"/>
      <c r="C99" s="322"/>
      <c r="D99" s="323"/>
      <c r="E99" s="323"/>
      <c r="F99" s="323"/>
      <c r="G99" s="323"/>
      <c r="H99" s="324"/>
      <c r="I99" s="333"/>
      <c r="J99" s="334"/>
      <c r="K99" s="1"/>
      <c r="L99" s="40"/>
    </row>
    <row r="100" spans="2:12" ht="15" customHeight="1" thickTop="1" thickBot="1" x14ac:dyDescent="0.25">
      <c r="B100" s="1"/>
      <c r="C100" s="73"/>
      <c r="D100" s="162">
        <v>7.1</v>
      </c>
      <c r="E100" s="161" t="s">
        <v>89</v>
      </c>
      <c r="F100" s="160"/>
      <c r="G100" s="160"/>
      <c r="H100" s="160"/>
      <c r="I100" s="249">
        <f>(I101+I107+I113+I119+I123+I127+I133+I139)</f>
        <v>16</v>
      </c>
      <c r="J100" s="249"/>
      <c r="K100" s="1"/>
    </row>
    <row r="101" spans="2:12" ht="14.25" customHeight="1" thickTop="1" thickBot="1" x14ac:dyDescent="0.25">
      <c r="B101" s="1"/>
      <c r="C101" s="46"/>
      <c r="D101" s="46"/>
      <c r="E101" s="158" t="s">
        <v>59</v>
      </c>
      <c r="F101" s="151"/>
      <c r="G101" s="151"/>
      <c r="H101" s="151"/>
      <c r="I101" s="250">
        <f>SUM(I102:J106)</f>
        <v>0</v>
      </c>
      <c r="J101" s="250"/>
      <c r="K101" s="1"/>
    </row>
    <row r="102" spans="2:12" ht="14.25" customHeight="1" thickTop="1" thickBot="1" x14ac:dyDescent="0.25">
      <c r="B102" s="1"/>
      <c r="C102" s="2"/>
      <c r="D102" s="2"/>
      <c r="E102" s="74" t="s">
        <v>37</v>
      </c>
      <c r="F102" s="75"/>
      <c r="G102" s="75"/>
      <c r="H102" s="76"/>
      <c r="I102" s="251">
        <f>([1]JULIO!I102:J102+[1]AGOSTO!I102:J102)</f>
        <v>0</v>
      </c>
      <c r="J102" s="251"/>
      <c r="K102" s="1"/>
    </row>
    <row r="103" spans="2:12" ht="14.25" customHeight="1" thickTop="1" thickBot="1" x14ac:dyDescent="0.25">
      <c r="B103" s="1"/>
      <c r="C103" s="2"/>
      <c r="D103" s="2"/>
      <c r="E103" s="77" t="s">
        <v>145</v>
      </c>
      <c r="F103" s="78"/>
      <c r="G103" s="78"/>
      <c r="H103" s="79"/>
      <c r="I103" s="252"/>
      <c r="J103" s="253"/>
      <c r="K103" s="1"/>
    </row>
    <row r="104" spans="2:12" ht="14.25" customHeight="1" thickTop="1" thickBot="1" x14ac:dyDescent="0.25">
      <c r="B104" s="1"/>
      <c r="C104" s="2"/>
      <c r="D104" s="2"/>
      <c r="E104" s="77" t="s">
        <v>22</v>
      </c>
      <c r="F104" s="78"/>
      <c r="G104" s="78"/>
      <c r="H104" s="79"/>
      <c r="I104" s="252"/>
      <c r="J104" s="253"/>
      <c r="K104" s="1"/>
    </row>
    <row r="105" spans="2:12" ht="14.25" customHeight="1" thickTop="1" thickBot="1" x14ac:dyDescent="0.25">
      <c r="B105" s="1"/>
      <c r="C105" s="2"/>
      <c r="D105" s="21"/>
      <c r="E105" s="83" t="s">
        <v>21</v>
      </c>
      <c r="F105" s="84"/>
      <c r="G105" s="84"/>
      <c r="H105" s="84"/>
      <c r="I105" s="252"/>
      <c r="J105" s="253"/>
      <c r="K105" s="2"/>
    </row>
    <row r="106" spans="2:12" ht="14.25" customHeight="1" thickTop="1" thickBot="1" x14ac:dyDescent="0.25">
      <c r="B106" s="1"/>
      <c r="C106" s="2"/>
      <c r="D106" s="2"/>
      <c r="E106" s="80" t="s">
        <v>146</v>
      </c>
      <c r="F106" s="73"/>
      <c r="G106" s="73"/>
      <c r="H106" s="73"/>
      <c r="I106" s="248"/>
      <c r="J106" s="248"/>
      <c r="K106" s="2"/>
    </row>
    <row r="107" spans="2:12" ht="14.25" customHeight="1" thickTop="1" thickBot="1" x14ac:dyDescent="0.25">
      <c r="B107" s="1"/>
      <c r="C107" s="2"/>
      <c r="D107" s="2"/>
      <c r="E107" s="158" t="s">
        <v>30</v>
      </c>
      <c r="F107" s="151"/>
      <c r="G107" s="151"/>
      <c r="H107" s="151"/>
      <c r="I107" s="250">
        <f>SUM(I108:J112)</f>
        <v>0</v>
      </c>
      <c r="J107" s="250"/>
      <c r="K107" s="2"/>
    </row>
    <row r="108" spans="2:12" ht="14.25" customHeight="1" thickTop="1" thickBot="1" x14ac:dyDescent="0.25">
      <c r="B108" s="1"/>
      <c r="C108" s="2"/>
      <c r="D108" s="21"/>
      <c r="E108" s="74" t="s">
        <v>37</v>
      </c>
      <c r="F108" s="75"/>
      <c r="G108" s="75"/>
      <c r="H108" s="76"/>
      <c r="I108" s="251"/>
      <c r="J108" s="251"/>
      <c r="K108" s="2"/>
      <c r="L108" s="40"/>
    </row>
    <row r="109" spans="2:12" ht="14.25" customHeight="1" thickTop="1" thickBot="1" x14ac:dyDescent="0.25">
      <c r="B109" s="1"/>
      <c r="C109" s="2"/>
      <c r="D109" s="21"/>
      <c r="E109" s="77" t="s">
        <v>145</v>
      </c>
      <c r="F109" s="78"/>
      <c r="G109" s="78"/>
      <c r="H109" s="79"/>
      <c r="I109" s="252"/>
      <c r="J109" s="253"/>
      <c r="K109" s="2"/>
      <c r="L109" s="40"/>
    </row>
    <row r="110" spans="2:12" ht="14.25" customHeight="1" thickTop="1" thickBot="1" x14ac:dyDescent="0.25">
      <c r="B110" s="1"/>
      <c r="C110" s="2"/>
      <c r="D110" s="21"/>
      <c r="E110" s="77" t="s">
        <v>22</v>
      </c>
      <c r="F110" s="78"/>
      <c r="G110" s="78"/>
      <c r="H110" s="79"/>
      <c r="I110" s="252"/>
      <c r="J110" s="253"/>
      <c r="K110" s="2"/>
      <c r="L110" s="40"/>
    </row>
    <row r="111" spans="2:12" ht="14.25" customHeight="1" thickTop="1" thickBot="1" x14ac:dyDescent="0.25">
      <c r="B111" s="1"/>
      <c r="C111" s="2"/>
      <c r="D111" s="21"/>
      <c r="E111" s="83" t="s">
        <v>21</v>
      </c>
      <c r="F111" s="84"/>
      <c r="G111" s="84"/>
      <c r="H111" s="84"/>
      <c r="I111" s="252"/>
      <c r="J111" s="253"/>
      <c r="K111" s="2"/>
      <c r="L111" s="40"/>
    </row>
    <row r="112" spans="2:12" ht="14.25" customHeight="1" thickTop="1" thickBot="1" x14ac:dyDescent="0.25">
      <c r="B112" s="1"/>
      <c r="C112" s="2"/>
      <c r="D112" s="21"/>
      <c r="E112" s="80" t="s">
        <v>146</v>
      </c>
      <c r="F112" s="73"/>
      <c r="G112" s="73"/>
      <c r="H112" s="73"/>
      <c r="I112" s="248"/>
      <c r="J112" s="248"/>
      <c r="K112" s="2"/>
      <c r="L112" s="40"/>
    </row>
    <row r="113" spans="2:15" ht="14.25" customHeight="1" thickTop="1" thickBot="1" x14ac:dyDescent="0.25">
      <c r="B113" s="1"/>
      <c r="C113" s="2"/>
      <c r="D113" s="21"/>
      <c r="E113" s="158" t="s">
        <v>60</v>
      </c>
      <c r="F113" s="151"/>
      <c r="G113" s="151"/>
      <c r="H113" s="151"/>
      <c r="I113" s="250">
        <f>SUM(I114:J118)</f>
        <v>0</v>
      </c>
      <c r="J113" s="250"/>
      <c r="K113" s="2"/>
      <c r="L113" s="40"/>
      <c r="O113" s="37"/>
    </row>
    <row r="114" spans="2:15" ht="14.25" customHeight="1" thickTop="1" thickBot="1" x14ac:dyDescent="0.25">
      <c r="B114" s="1"/>
      <c r="C114" s="2"/>
      <c r="D114" s="21"/>
      <c r="E114" s="74" t="s">
        <v>37</v>
      </c>
      <c r="F114" s="75"/>
      <c r="G114" s="75"/>
      <c r="H114" s="76"/>
      <c r="I114" s="251"/>
      <c r="J114" s="251"/>
      <c r="K114" s="2"/>
      <c r="L114" s="40"/>
      <c r="O114" s="37"/>
    </row>
    <row r="115" spans="2:15" ht="14.25" customHeight="1" thickTop="1" thickBot="1" x14ac:dyDescent="0.25">
      <c r="B115" s="1"/>
      <c r="C115" s="2"/>
      <c r="D115" s="21"/>
      <c r="E115" s="77" t="s">
        <v>145</v>
      </c>
      <c r="F115" s="78"/>
      <c r="G115" s="78"/>
      <c r="H115" s="79"/>
      <c r="I115" s="252"/>
      <c r="J115" s="253"/>
      <c r="K115" s="2"/>
      <c r="L115" s="40"/>
      <c r="O115" s="37"/>
    </row>
    <row r="116" spans="2:15" ht="14.25" customHeight="1" thickTop="1" thickBot="1" x14ac:dyDescent="0.25">
      <c r="B116" s="1"/>
      <c r="C116" s="2"/>
      <c r="D116" s="21"/>
      <c r="E116" s="77" t="s">
        <v>22</v>
      </c>
      <c r="F116" s="78"/>
      <c r="G116" s="78"/>
      <c r="H116" s="79"/>
      <c r="I116" s="252"/>
      <c r="J116" s="253"/>
      <c r="K116" s="2"/>
      <c r="L116" s="40"/>
      <c r="O116" s="37"/>
    </row>
    <row r="117" spans="2:15" ht="14.25" customHeight="1" thickTop="1" thickBot="1" x14ac:dyDescent="0.25">
      <c r="B117" s="1"/>
      <c r="C117" s="2"/>
      <c r="D117" s="21"/>
      <c r="E117" s="83" t="s">
        <v>21</v>
      </c>
      <c r="F117" s="84"/>
      <c r="G117" s="84"/>
      <c r="H117" s="84"/>
      <c r="I117" s="252"/>
      <c r="J117" s="253"/>
      <c r="K117" s="2"/>
      <c r="L117" s="40"/>
      <c r="O117" s="37"/>
    </row>
    <row r="118" spans="2:15" ht="14.25" customHeight="1" thickTop="1" thickBot="1" x14ac:dyDescent="0.25">
      <c r="B118" s="1"/>
      <c r="C118" s="2"/>
      <c r="D118" s="21"/>
      <c r="E118" s="80" t="s">
        <v>146</v>
      </c>
      <c r="F118" s="73"/>
      <c r="G118" s="73"/>
      <c r="H118" s="73"/>
      <c r="I118" s="248"/>
      <c r="J118" s="248"/>
      <c r="K118" s="2"/>
      <c r="L118" s="40"/>
      <c r="O118" s="37"/>
    </row>
    <row r="119" spans="2:15" ht="14.25" customHeight="1" thickTop="1" thickBot="1" x14ac:dyDescent="0.25">
      <c r="B119" s="1"/>
      <c r="C119" s="2"/>
      <c r="D119" s="21"/>
      <c r="E119" s="159" t="s">
        <v>61</v>
      </c>
      <c r="F119" s="151"/>
      <c r="G119" s="151"/>
      <c r="H119" s="150"/>
      <c r="I119" s="256">
        <f>I121+I122+I120</f>
        <v>12</v>
      </c>
      <c r="J119" s="257"/>
      <c r="K119" s="2"/>
      <c r="L119" s="40"/>
      <c r="O119" s="37"/>
    </row>
    <row r="120" spans="2:15" ht="14.25" customHeight="1" thickTop="1" thickBot="1" x14ac:dyDescent="0.25">
      <c r="B120" s="1"/>
      <c r="C120" s="2"/>
      <c r="D120" s="21"/>
      <c r="E120" s="81" t="s">
        <v>147</v>
      </c>
      <c r="F120" s="82"/>
      <c r="G120" s="82"/>
      <c r="H120" s="82"/>
      <c r="I120" s="251">
        <f>([1]JULIO!I120:J120+[1]AGOSTO!I120:J120)</f>
        <v>4</v>
      </c>
      <c r="J120" s="251"/>
      <c r="K120" s="2"/>
      <c r="L120" s="40"/>
      <c r="O120" s="37"/>
    </row>
    <row r="121" spans="2:15" ht="14.25" customHeight="1" thickTop="1" thickBot="1" x14ac:dyDescent="0.25">
      <c r="B121" s="1"/>
      <c r="C121" s="2"/>
      <c r="D121" s="21"/>
      <c r="E121" s="81" t="s">
        <v>40</v>
      </c>
      <c r="F121" s="84"/>
      <c r="G121" s="84"/>
      <c r="H121" s="84"/>
      <c r="I121" s="251">
        <f>([1]JULIO!I121:J121+[1]AGOSTO!I121:J121)</f>
        <v>0</v>
      </c>
      <c r="J121" s="251"/>
      <c r="K121" s="2"/>
      <c r="L121" s="40"/>
      <c r="O121" s="37"/>
    </row>
    <row r="122" spans="2:15" ht="14.25" customHeight="1" thickTop="1" thickBot="1" x14ac:dyDescent="0.25">
      <c r="B122" s="1"/>
      <c r="C122" s="2"/>
      <c r="D122" s="21"/>
      <c r="E122" s="74" t="s">
        <v>39</v>
      </c>
      <c r="F122" s="84"/>
      <c r="G122" s="84"/>
      <c r="H122" s="85"/>
      <c r="I122" s="251">
        <f>([1]JULIO!I122:J122+[1]AGOSTO!I122:J122)</f>
        <v>8</v>
      </c>
      <c r="J122" s="251"/>
      <c r="K122" s="2"/>
      <c r="L122" s="40"/>
      <c r="O122" s="37"/>
    </row>
    <row r="123" spans="2:15" ht="14.25" customHeight="1" thickTop="1" thickBot="1" x14ac:dyDescent="0.25">
      <c r="B123" s="1"/>
      <c r="C123" s="2"/>
      <c r="D123" s="21"/>
      <c r="E123" s="159" t="s">
        <v>62</v>
      </c>
      <c r="F123" s="151"/>
      <c r="G123" s="151"/>
      <c r="H123" s="151"/>
      <c r="I123" s="256">
        <f>I125+I126+I124</f>
        <v>0</v>
      </c>
      <c r="J123" s="257"/>
      <c r="K123" s="2"/>
      <c r="L123" s="40"/>
    </row>
    <row r="124" spans="2:15" ht="14.25" customHeight="1" thickTop="1" thickBot="1" x14ac:dyDescent="0.25">
      <c r="B124" s="1"/>
      <c r="C124" s="2"/>
      <c r="D124" s="21"/>
      <c r="E124" s="81" t="s">
        <v>41</v>
      </c>
      <c r="F124" s="82"/>
      <c r="G124" s="82"/>
      <c r="H124" s="82"/>
      <c r="I124" s="251"/>
      <c r="J124" s="251"/>
      <c r="K124" s="2"/>
      <c r="L124" s="40"/>
    </row>
    <row r="125" spans="2:15" ht="14.25" customHeight="1" thickTop="1" thickBot="1" x14ac:dyDescent="0.25">
      <c r="B125" s="1"/>
      <c r="C125" s="2"/>
      <c r="D125" s="21"/>
      <c r="E125" s="81" t="s">
        <v>40</v>
      </c>
      <c r="F125" s="84"/>
      <c r="G125" s="84"/>
      <c r="H125" s="84"/>
      <c r="I125" s="252"/>
      <c r="J125" s="253"/>
      <c r="K125" s="2"/>
      <c r="L125" s="40"/>
    </row>
    <row r="126" spans="2:15" ht="14.25" customHeight="1" thickTop="1" thickBot="1" x14ac:dyDescent="0.25">
      <c r="B126" s="1"/>
      <c r="C126" s="2"/>
      <c r="D126" s="21"/>
      <c r="E126" s="74" t="s">
        <v>39</v>
      </c>
      <c r="F126" s="84"/>
      <c r="G126" s="84"/>
      <c r="H126" s="85"/>
      <c r="I126" s="248"/>
      <c r="J126" s="248"/>
      <c r="K126" s="2"/>
      <c r="L126" s="40"/>
    </row>
    <row r="127" spans="2:15" ht="14.25" customHeight="1" thickTop="1" thickBot="1" x14ac:dyDescent="0.25">
      <c r="B127" s="1"/>
      <c r="C127" s="2"/>
      <c r="D127" s="21"/>
      <c r="E127" s="159" t="s">
        <v>118</v>
      </c>
      <c r="F127" s="151"/>
      <c r="G127" s="151"/>
      <c r="H127" s="151"/>
      <c r="I127" s="250">
        <f>SUM(I128:J132)</f>
        <v>0</v>
      </c>
      <c r="J127" s="250"/>
      <c r="K127" s="2"/>
      <c r="L127" s="40"/>
    </row>
    <row r="128" spans="2:15" ht="14.25" customHeight="1" thickTop="1" thickBot="1" x14ac:dyDescent="0.25">
      <c r="B128" s="1"/>
      <c r="C128" s="2"/>
      <c r="D128" s="21"/>
      <c r="E128" s="74" t="s">
        <v>37</v>
      </c>
      <c r="F128" s="75"/>
      <c r="G128" s="75"/>
      <c r="H128" s="76"/>
      <c r="I128" s="251"/>
      <c r="J128" s="251"/>
      <c r="K128" s="2"/>
      <c r="L128" s="40"/>
    </row>
    <row r="129" spans="2:12" ht="14.25" customHeight="1" thickTop="1" thickBot="1" x14ac:dyDescent="0.25">
      <c r="B129" s="1"/>
      <c r="C129" s="2"/>
      <c r="D129" s="21"/>
      <c r="E129" s="77" t="s">
        <v>145</v>
      </c>
      <c r="F129" s="78"/>
      <c r="G129" s="78"/>
      <c r="H129" s="79"/>
      <c r="I129" s="252"/>
      <c r="J129" s="253"/>
      <c r="K129" s="2"/>
      <c r="L129" s="40"/>
    </row>
    <row r="130" spans="2:12" ht="14.25" customHeight="1" thickTop="1" thickBot="1" x14ac:dyDescent="0.25">
      <c r="B130" s="1"/>
      <c r="C130" s="2"/>
      <c r="D130" s="21"/>
      <c r="E130" s="77" t="s">
        <v>22</v>
      </c>
      <c r="F130" s="78"/>
      <c r="G130" s="78"/>
      <c r="H130" s="79"/>
      <c r="I130" s="252"/>
      <c r="J130" s="253"/>
      <c r="K130" s="2"/>
      <c r="L130" s="40"/>
    </row>
    <row r="131" spans="2:12" ht="14.25" customHeight="1" thickTop="1" thickBot="1" x14ac:dyDescent="0.25">
      <c r="B131" s="1"/>
      <c r="C131" s="2"/>
      <c r="D131" s="21"/>
      <c r="E131" s="83" t="s">
        <v>21</v>
      </c>
      <c r="F131" s="84"/>
      <c r="G131" s="84"/>
      <c r="H131" s="84"/>
      <c r="I131" s="252"/>
      <c r="J131" s="253"/>
      <c r="K131" s="2"/>
      <c r="L131" s="40"/>
    </row>
    <row r="132" spans="2:12" ht="14.25" customHeight="1" thickTop="1" thickBot="1" x14ac:dyDescent="0.25">
      <c r="B132" s="1"/>
      <c r="C132" s="2"/>
      <c r="D132" s="21"/>
      <c r="E132" s="80" t="s">
        <v>146</v>
      </c>
      <c r="F132" s="73"/>
      <c r="G132" s="73"/>
      <c r="H132" s="73"/>
      <c r="I132" s="248"/>
      <c r="J132" s="248"/>
      <c r="K132" s="2"/>
      <c r="L132" s="40"/>
    </row>
    <row r="133" spans="2:12" ht="14.25" customHeight="1" thickTop="1" thickBot="1" x14ac:dyDescent="0.25">
      <c r="B133" s="1"/>
      <c r="C133" s="2"/>
      <c r="D133" s="21"/>
      <c r="E133" s="158" t="s">
        <v>119</v>
      </c>
      <c r="F133" s="151"/>
      <c r="G133" s="151"/>
      <c r="H133" s="151"/>
      <c r="I133" s="250">
        <f>SUM(I134:J138)</f>
        <v>4</v>
      </c>
      <c r="J133" s="250"/>
      <c r="K133" s="2"/>
      <c r="L133" s="40"/>
    </row>
    <row r="134" spans="2:12" ht="14.25" customHeight="1" thickTop="1" thickBot="1" x14ac:dyDescent="0.25">
      <c r="B134" s="1"/>
      <c r="C134" s="2"/>
      <c r="D134" s="21"/>
      <c r="E134" s="74" t="s">
        <v>41</v>
      </c>
      <c r="F134" s="75"/>
      <c r="G134" s="75"/>
      <c r="H134" s="76"/>
      <c r="I134" s="251">
        <f>([1]JULIO!I134:J134+[1]AGOSTO!I134:J134)</f>
        <v>0</v>
      </c>
      <c r="J134" s="251"/>
      <c r="K134" s="2"/>
      <c r="L134" s="40"/>
    </row>
    <row r="135" spans="2:12" ht="14.25" customHeight="1" thickTop="1" thickBot="1" x14ac:dyDescent="0.25">
      <c r="B135" s="1"/>
      <c r="C135" s="2"/>
      <c r="D135" s="21"/>
      <c r="E135" s="77" t="s">
        <v>145</v>
      </c>
      <c r="F135" s="78"/>
      <c r="G135" s="78"/>
      <c r="H135" s="79"/>
      <c r="I135" s="251">
        <f>([1]JULIO!I135:J135+[1]AGOSTO!I135:J135)</f>
        <v>0</v>
      </c>
      <c r="J135" s="251"/>
      <c r="K135" s="2"/>
      <c r="L135" s="40"/>
    </row>
    <row r="136" spans="2:12" ht="14.25" customHeight="1" thickTop="1" thickBot="1" x14ac:dyDescent="0.25">
      <c r="B136" s="1"/>
      <c r="C136" s="2"/>
      <c r="D136" s="21"/>
      <c r="E136" s="77" t="s">
        <v>40</v>
      </c>
      <c r="F136" s="78"/>
      <c r="G136" s="78"/>
      <c r="H136" s="79"/>
      <c r="I136" s="251">
        <f>([1]JULIO!I136:J136+[1]AGOSTO!I136:J136)</f>
        <v>4</v>
      </c>
      <c r="J136" s="251"/>
      <c r="K136" s="2"/>
      <c r="L136" s="40"/>
    </row>
    <row r="137" spans="2:12" ht="14.25" customHeight="1" thickTop="1" thickBot="1" x14ac:dyDescent="0.25">
      <c r="B137" s="1"/>
      <c r="C137" s="2"/>
      <c r="D137" s="21"/>
      <c r="E137" s="83" t="s">
        <v>39</v>
      </c>
      <c r="F137" s="84"/>
      <c r="G137" s="84"/>
      <c r="H137" s="84"/>
      <c r="I137" s="251">
        <f>([1]JULIO!I137:J137+[1]AGOSTO!I137:J137)</f>
        <v>0</v>
      </c>
      <c r="J137" s="251"/>
      <c r="K137" s="2"/>
      <c r="L137" s="40"/>
    </row>
    <row r="138" spans="2:12" ht="14.25" customHeight="1" thickTop="1" thickBot="1" x14ac:dyDescent="0.25">
      <c r="B138" s="1"/>
      <c r="C138" s="2"/>
      <c r="D138" s="21"/>
      <c r="E138" s="80" t="s">
        <v>148</v>
      </c>
      <c r="F138" s="73"/>
      <c r="G138" s="73"/>
      <c r="H138" s="73"/>
      <c r="I138" s="251">
        <f>([1]JULIO!I138:J138+[1]AGOSTO!I138:J138)</f>
        <v>0</v>
      </c>
      <c r="J138" s="251"/>
      <c r="K138" s="2"/>
      <c r="L138" s="40"/>
    </row>
    <row r="139" spans="2:12" ht="14.25" customHeight="1" thickTop="1" thickBot="1" x14ac:dyDescent="0.25">
      <c r="B139" s="1"/>
      <c r="C139" s="2"/>
      <c r="D139" s="21"/>
      <c r="E139" s="158" t="s">
        <v>144</v>
      </c>
      <c r="F139" s="151"/>
      <c r="G139" s="151"/>
      <c r="H139" s="151"/>
      <c r="I139" s="250">
        <f>SUM(I140:J144)</f>
        <v>0</v>
      </c>
      <c r="J139" s="250"/>
      <c r="K139" s="2"/>
      <c r="L139" s="40"/>
    </row>
    <row r="140" spans="2:12" ht="14.25" customHeight="1" thickTop="1" thickBot="1" x14ac:dyDescent="0.25">
      <c r="B140" s="1"/>
      <c r="C140" s="2"/>
      <c r="D140" s="21"/>
      <c r="E140" s="74" t="s">
        <v>37</v>
      </c>
      <c r="F140" s="75"/>
      <c r="G140" s="75"/>
      <c r="H140" s="76"/>
      <c r="I140" s="251">
        <f>([1]AGOSTO!I140:J140)</f>
        <v>0</v>
      </c>
      <c r="J140" s="251"/>
      <c r="K140" s="2"/>
      <c r="L140" s="40"/>
    </row>
    <row r="141" spans="2:12" ht="14.25" customHeight="1" thickTop="1" thickBot="1" x14ac:dyDescent="0.25">
      <c r="B141" s="1"/>
      <c r="C141" s="2"/>
      <c r="D141" s="21"/>
      <c r="E141" s="77" t="s">
        <v>145</v>
      </c>
      <c r="F141" s="78"/>
      <c r="G141" s="78"/>
      <c r="H141" s="79"/>
      <c r="I141" s="252"/>
      <c r="J141" s="253"/>
      <c r="K141" s="2"/>
      <c r="L141" s="40"/>
    </row>
    <row r="142" spans="2:12" ht="14.25" customHeight="1" thickTop="1" thickBot="1" x14ac:dyDescent="0.25">
      <c r="B142" s="1"/>
      <c r="C142" s="2"/>
      <c r="D142" s="21"/>
      <c r="E142" s="77" t="s">
        <v>22</v>
      </c>
      <c r="F142" s="78"/>
      <c r="G142" s="78"/>
      <c r="H142" s="79"/>
      <c r="I142" s="252"/>
      <c r="J142" s="253"/>
      <c r="K142" s="2"/>
      <c r="L142" s="40"/>
    </row>
    <row r="143" spans="2:12" ht="14.25" customHeight="1" thickTop="1" thickBot="1" x14ac:dyDescent="0.25">
      <c r="B143" s="1"/>
      <c r="C143" s="2"/>
      <c r="D143" s="21"/>
      <c r="E143" s="83" t="s">
        <v>21</v>
      </c>
      <c r="F143" s="84"/>
      <c r="G143" s="84"/>
      <c r="H143" s="84"/>
      <c r="I143" s="252"/>
      <c r="J143" s="253"/>
      <c r="K143" s="2"/>
      <c r="L143" s="40"/>
    </row>
    <row r="144" spans="2:12" ht="14.25" customHeight="1" thickTop="1" thickBot="1" x14ac:dyDescent="0.25">
      <c r="B144" s="1"/>
      <c r="C144" s="2"/>
      <c r="D144" s="21"/>
      <c r="E144" s="80" t="s">
        <v>146</v>
      </c>
      <c r="F144" s="73"/>
      <c r="G144" s="73"/>
      <c r="H144" s="73"/>
      <c r="I144" s="248"/>
      <c r="J144" s="248"/>
      <c r="K144" s="2"/>
      <c r="L144" s="40"/>
    </row>
    <row r="145" spans="2:14" ht="16.5" customHeight="1" thickTop="1" thickBot="1" x14ac:dyDescent="0.25">
      <c r="B145" s="1"/>
      <c r="C145" s="2"/>
      <c r="D145" s="157" t="s">
        <v>149</v>
      </c>
      <c r="E145" s="132"/>
      <c r="F145" s="156"/>
      <c r="G145" s="130"/>
      <c r="H145" s="130"/>
      <c r="I145" s="300">
        <f>(I146+I151+I156+I161+I166+I171+I176)</f>
        <v>0</v>
      </c>
      <c r="J145" s="301"/>
      <c r="K145" s="2"/>
      <c r="L145" s="40"/>
    </row>
    <row r="146" spans="2:14" ht="14.25" customHeight="1" thickTop="1" thickBot="1" x14ac:dyDescent="0.25">
      <c r="B146" s="1"/>
      <c r="C146" s="2"/>
      <c r="D146" s="19"/>
      <c r="E146" s="155" t="s">
        <v>23</v>
      </c>
      <c r="F146" s="151"/>
      <c r="G146" s="151"/>
      <c r="H146" s="150"/>
      <c r="I146" s="256">
        <f>(I147+I148+I149+I150)</f>
        <v>0</v>
      </c>
      <c r="J146" s="257"/>
      <c r="K146" s="2"/>
      <c r="L146" s="40"/>
      <c r="N146" s="37"/>
    </row>
    <row r="147" spans="2:14" ht="14.25" customHeight="1" thickTop="1" thickBot="1" x14ac:dyDescent="0.25">
      <c r="B147" s="1"/>
      <c r="C147" s="2"/>
      <c r="D147" s="18"/>
      <c r="E147" s="86" t="s">
        <v>37</v>
      </c>
      <c r="F147" s="84"/>
      <c r="G147" s="84"/>
      <c r="H147" s="85"/>
      <c r="I147" s="248"/>
      <c r="J147" s="248"/>
      <c r="K147" s="2"/>
      <c r="L147" s="40"/>
      <c r="N147" s="37"/>
    </row>
    <row r="148" spans="2:14" ht="14.25" customHeight="1" thickTop="1" thickBot="1" x14ac:dyDescent="0.25">
      <c r="B148" s="1"/>
      <c r="C148" s="2"/>
      <c r="D148" s="18"/>
      <c r="E148" s="86" t="s">
        <v>145</v>
      </c>
      <c r="F148" s="84"/>
      <c r="G148" s="84"/>
      <c r="H148" s="85"/>
      <c r="I148" s="248"/>
      <c r="J148" s="248"/>
      <c r="K148" s="2"/>
      <c r="L148" s="40"/>
      <c r="N148" s="37"/>
    </row>
    <row r="149" spans="2:14" ht="14.25" customHeight="1" thickTop="1" thickBot="1" x14ac:dyDescent="0.25">
      <c r="B149" s="1"/>
      <c r="C149" s="2"/>
      <c r="D149" s="18"/>
      <c r="E149" s="86" t="s">
        <v>22</v>
      </c>
      <c r="F149" s="84"/>
      <c r="G149" s="84"/>
      <c r="H149" s="85"/>
      <c r="I149" s="248"/>
      <c r="J149" s="248"/>
      <c r="K149" s="2"/>
      <c r="L149" s="40"/>
      <c r="N149" s="37"/>
    </row>
    <row r="150" spans="2:14" ht="14.25" customHeight="1" thickTop="1" thickBot="1" x14ac:dyDescent="0.25">
      <c r="B150" s="1"/>
      <c r="C150" s="2"/>
      <c r="D150" s="18"/>
      <c r="E150" s="86" t="s">
        <v>21</v>
      </c>
      <c r="F150" s="87"/>
      <c r="G150" s="87"/>
      <c r="H150" s="88"/>
      <c r="I150" s="248"/>
      <c r="J150" s="248"/>
      <c r="K150" s="2"/>
      <c r="L150" s="40"/>
      <c r="M150" s="37"/>
      <c r="N150" s="37"/>
    </row>
    <row r="151" spans="2:14" ht="14.25" customHeight="1" thickTop="1" thickBot="1" x14ac:dyDescent="0.25">
      <c r="B151" s="1"/>
      <c r="C151" s="2"/>
      <c r="D151" s="18"/>
      <c r="E151" s="154" t="s">
        <v>7</v>
      </c>
      <c r="F151" s="153"/>
      <c r="G151" s="153"/>
      <c r="H151" s="153"/>
      <c r="I151" s="254">
        <f>(I152+I153+I154+I155)</f>
        <v>0</v>
      </c>
      <c r="J151" s="254"/>
      <c r="K151" s="2"/>
      <c r="L151" s="40"/>
      <c r="M151" s="37"/>
      <c r="N151" s="37"/>
    </row>
    <row r="152" spans="2:14" ht="14.25" customHeight="1" thickTop="1" thickBot="1" x14ac:dyDescent="0.25">
      <c r="B152" s="1"/>
      <c r="C152" s="2"/>
      <c r="D152" s="18"/>
      <c r="E152" s="86" t="s">
        <v>37</v>
      </c>
      <c r="F152" s="84"/>
      <c r="G152" s="84"/>
      <c r="H152" s="85"/>
      <c r="I152" s="248"/>
      <c r="J152" s="248"/>
      <c r="K152" s="2"/>
      <c r="L152" s="40"/>
      <c r="M152" s="37"/>
      <c r="N152" s="37"/>
    </row>
    <row r="153" spans="2:14" ht="14.25" customHeight="1" thickTop="1" thickBot="1" x14ac:dyDescent="0.25">
      <c r="B153" s="1"/>
      <c r="C153" s="2"/>
      <c r="D153" s="18"/>
      <c r="E153" s="86" t="s">
        <v>145</v>
      </c>
      <c r="F153" s="84"/>
      <c r="G153" s="84"/>
      <c r="H153" s="85"/>
      <c r="I153" s="248"/>
      <c r="J153" s="248"/>
      <c r="K153" s="2"/>
      <c r="L153" s="40"/>
      <c r="M153" s="37"/>
      <c r="N153" s="37"/>
    </row>
    <row r="154" spans="2:14" ht="14.25" customHeight="1" thickTop="1" thickBot="1" x14ac:dyDescent="0.25">
      <c r="B154" s="1"/>
      <c r="C154" s="2"/>
      <c r="D154" s="18"/>
      <c r="E154" s="86" t="s">
        <v>22</v>
      </c>
      <c r="F154" s="84"/>
      <c r="G154" s="84"/>
      <c r="H154" s="85"/>
      <c r="I154" s="248"/>
      <c r="J154" s="248"/>
      <c r="K154" s="2"/>
      <c r="L154" s="40"/>
      <c r="M154" s="37"/>
      <c r="N154" s="37"/>
    </row>
    <row r="155" spans="2:14" ht="14.25" customHeight="1" thickTop="1" thickBot="1" x14ac:dyDescent="0.25">
      <c r="B155" s="1"/>
      <c r="C155" s="2"/>
      <c r="D155" s="18"/>
      <c r="E155" s="86" t="s">
        <v>21</v>
      </c>
      <c r="F155" s="87"/>
      <c r="G155" s="87"/>
      <c r="H155" s="88"/>
      <c r="I155" s="248"/>
      <c r="J155" s="248"/>
      <c r="K155" s="2"/>
      <c r="L155" s="40"/>
      <c r="M155" s="37"/>
      <c r="N155" s="37"/>
    </row>
    <row r="156" spans="2:14" ht="14.25" customHeight="1" thickTop="1" thickBot="1" x14ac:dyDescent="0.25">
      <c r="B156" s="1"/>
      <c r="C156" s="2"/>
      <c r="D156" s="18"/>
      <c r="E156" s="154" t="s">
        <v>150</v>
      </c>
      <c r="F156" s="153"/>
      <c r="G156" s="153"/>
      <c r="H156" s="153"/>
      <c r="I156" s="254">
        <f>(I157+I158+I159+I160)</f>
        <v>0</v>
      </c>
      <c r="J156" s="254"/>
      <c r="K156" s="2"/>
      <c r="L156" s="40"/>
      <c r="M156" s="37"/>
      <c r="N156" s="37"/>
    </row>
    <row r="157" spans="2:14" ht="14.25" customHeight="1" thickTop="1" thickBot="1" x14ac:dyDescent="0.25">
      <c r="B157" s="1"/>
      <c r="C157" s="2"/>
      <c r="D157" s="18"/>
      <c r="E157" s="86" t="s">
        <v>37</v>
      </c>
      <c r="F157" s="84"/>
      <c r="G157" s="84"/>
      <c r="H157" s="85"/>
      <c r="I157" s="248"/>
      <c r="J157" s="248"/>
      <c r="K157" s="2"/>
      <c r="L157" s="40"/>
      <c r="M157" s="37"/>
      <c r="N157" s="37"/>
    </row>
    <row r="158" spans="2:14" ht="14.25" customHeight="1" thickTop="1" thickBot="1" x14ac:dyDescent="0.25">
      <c r="B158" s="1"/>
      <c r="C158" s="2"/>
      <c r="D158" s="18"/>
      <c r="E158" s="86" t="s">
        <v>145</v>
      </c>
      <c r="F158" s="84"/>
      <c r="G158" s="84"/>
      <c r="H158" s="85"/>
      <c r="I158" s="248"/>
      <c r="J158" s="248"/>
      <c r="K158" s="2"/>
      <c r="L158" s="40"/>
      <c r="M158" s="37"/>
      <c r="N158" s="37"/>
    </row>
    <row r="159" spans="2:14" ht="14.25" customHeight="1" thickTop="1" thickBot="1" x14ac:dyDescent="0.25">
      <c r="B159" s="1"/>
      <c r="C159" s="2"/>
      <c r="D159" s="18"/>
      <c r="E159" s="86" t="s">
        <v>22</v>
      </c>
      <c r="F159" s="84"/>
      <c r="G159" s="84"/>
      <c r="H159" s="85"/>
      <c r="I159" s="248"/>
      <c r="J159" s="248"/>
      <c r="K159" s="2"/>
      <c r="L159" s="40"/>
      <c r="M159" s="37"/>
      <c r="N159" s="37"/>
    </row>
    <row r="160" spans="2:14" ht="14.25" customHeight="1" thickTop="1" thickBot="1" x14ac:dyDescent="0.25">
      <c r="B160" s="1"/>
      <c r="C160" s="2"/>
      <c r="D160" s="18"/>
      <c r="E160" s="86" t="s">
        <v>21</v>
      </c>
      <c r="F160" s="87"/>
      <c r="G160" s="87"/>
      <c r="H160" s="88"/>
      <c r="I160" s="248"/>
      <c r="J160" s="248"/>
      <c r="K160" s="2"/>
      <c r="L160" s="40"/>
      <c r="M160" s="37"/>
      <c r="N160" s="37"/>
    </row>
    <row r="161" spans="1:14" ht="14.25" customHeight="1" thickTop="1" thickBot="1" x14ac:dyDescent="0.25">
      <c r="B161" s="1"/>
      <c r="C161" s="2"/>
      <c r="D161" s="18"/>
      <c r="E161" s="152" t="s">
        <v>63</v>
      </c>
      <c r="F161" s="151"/>
      <c r="G161" s="151"/>
      <c r="H161" s="150"/>
      <c r="I161" s="254">
        <f>(I162+I163+I164+I165)</f>
        <v>0</v>
      </c>
      <c r="J161" s="254"/>
      <c r="K161" s="2"/>
      <c r="L161" s="40"/>
      <c r="M161" s="37"/>
      <c r="N161" s="37"/>
    </row>
    <row r="162" spans="1:14" ht="14.25" customHeight="1" thickTop="1" thickBot="1" x14ac:dyDescent="0.25">
      <c r="B162" s="1"/>
      <c r="C162" s="2"/>
      <c r="D162" s="18"/>
      <c r="E162" s="89" t="s">
        <v>38</v>
      </c>
      <c r="F162" s="75"/>
      <c r="G162" s="75"/>
      <c r="H162" s="76"/>
      <c r="I162" s="248"/>
      <c r="J162" s="248"/>
      <c r="K162" s="2"/>
      <c r="L162" s="40"/>
      <c r="M162" s="37"/>
      <c r="N162" s="37"/>
    </row>
    <row r="163" spans="1:14" ht="14.25" customHeight="1" thickTop="1" thickBot="1" x14ac:dyDescent="0.25">
      <c r="B163" s="1"/>
      <c r="C163" s="2"/>
      <c r="D163" s="18"/>
      <c r="E163" s="89" t="s">
        <v>145</v>
      </c>
      <c r="F163" s="75"/>
      <c r="G163" s="75"/>
      <c r="H163" s="76"/>
      <c r="I163" s="248"/>
      <c r="J163" s="248"/>
      <c r="K163" s="2"/>
      <c r="L163" s="40"/>
      <c r="M163" s="37"/>
      <c r="N163" s="37"/>
    </row>
    <row r="164" spans="1:14" ht="14.25" customHeight="1" thickTop="1" thickBot="1" x14ac:dyDescent="0.25">
      <c r="B164" s="1"/>
      <c r="C164" s="2"/>
      <c r="D164" s="18"/>
      <c r="E164" s="89" t="s">
        <v>40</v>
      </c>
      <c r="F164" s="75"/>
      <c r="G164" s="75"/>
      <c r="H164" s="76"/>
      <c r="I164" s="248"/>
      <c r="J164" s="248"/>
      <c r="K164" s="2"/>
      <c r="L164" s="40"/>
      <c r="M164" s="37"/>
      <c r="N164" s="37"/>
    </row>
    <row r="165" spans="1:14" ht="14.25" customHeight="1" thickTop="1" thickBot="1" x14ac:dyDescent="0.25">
      <c r="A165" s="37"/>
      <c r="B165" s="3"/>
      <c r="C165" s="2"/>
      <c r="D165" s="18"/>
      <c r="E165" s="89" t="s">
        <v>39</v>
      </c>
      <c r="F165" s="75"/>
      <c r="G165" s="75"/>
      <c r="H165" s="76"/>
      <c r="I165" s="248"/>
      <c r="J165" s="248"/>
      <c r="K165" s="2"/>
      <c r="L165" s="40"/>
      <c r="M165" s="37"/>
    </row>
    <row r="166" spans="1:14" ht="14.25" customHeight="1" thickTop="1" thickBot="1" x14ac:dyDescent="0.25">
      <c r="A166" s="37"/>
      <c r="B166" s="3"/>
      <c r="C166" s="2"/>
      <c r="D166" s="18"/>
      <c r="E166" s="152" t="s">
        <v>64</v>
      </c>
      <c r="F166" s="151"/>
      <c r="G166" s="151"/>
      <c r="H166" s="150"/>
      <c r="I166" s="254">
        <f>(I167+I168+I169+I170)</f>
        <v>0</v>
      </c>
      <c r="J166" s="254"/>
      <c r="K166" s="2"/>
      <c r="L166" s="40"/>
      <c r="M166" s="37"/>
    </row>
    <row r="167" spans="1:14" ht="14.25" customHeight="1" thickTop="1" thickBot="1" x14ac:dyDescent="0.25">
      <c r="A167" s="37"/>
      <c r="B167" s="3"/>
      <c r="C167" s="2"/>
      <c r="D167" s="18"/>
      <c r="E167" s="89" t="s">
        <v>41</v>
      </c>
      <c r="F167" s="75"/>
      <c r="G167" s="75"/>
      <c r="H167" s="76"/>
      <c r="I167" s="248"/>
      <c r="J167" s="248"/>
      <c r="K167" s="2"/>
      <c r="L167" s="40"/>
      <c r="M167" s="37"/>
    </row>
    <row r="168" spans="1:14" ht="14.25" customHeight="1" thickTop="1" thickBot="1" x14ac:dyDescent="0.25">
      <c r="A168" s="37"/>
      <c r="B168" s="3"/>
      <c r="C168" s="2"/>
      <c r="D168" s="18"/>
      <c r="E168" s="89" t="s">
        <v>145</v>
      </c>
      <c r="F168" s="75"/>
      <c r="G168" s="75"/>
      <c r="H168" s="76"/>
      <c r="I168" s="248"/>
      <c r="J168" s="248"/>
      <c r="K168" s="2"/>
      <c r="L168" s="40"/>
      <c r="M168" s="37"/>
    </row>
    <row r="169" spans="1:14" ht="14.25" customHeight="1" thickTop="1" thickBot="1" x14ac:dyDescent="0.25">
      <c r="A169" s="37"/>
      <c r="B169" s="3"/>
      <c r="C169" s="2"/>
      <c r="D169" s="18"/>
      <c r="E169" s="89" t="s">
        <v>40</v>
      </c>
      <c r="F169" s="75"/>
      <c r="G169" s="75"/>
      <c r="H169" s="76"/>
      <c r="I169" s="248"/>
      <c r="J169" s="248"/>
      <c r="K169" s="2"/>
      <c r="L169" s="40"/>
      <c r="M169" s="37"/>
    </row>
    <row r="170" spans="1:14" ht="14.25" customHeight="1" thickTop="1" thickBot="1" x14ac:dyDescent="0.25">
      <c r="A170" s="37"/>
      <c r="B170" s="3"/>
      <c r="C170" s="2"/>
      <c r="D170" s="18"/>
      <c r="E170" s="89" t="s">
        <v>39</v>
      </c>
      <c r="F170" s="75"/>
      <c r="G170" s="75"/>
      <c r="H170" s="76"/>
      <c r="I170" s="248"/>
      <c r="J170" s="248"/>
      <c r="K170" s="2"/>
      <c r="L170" s="40"/>
      <c r="M170" s="37"/>
    </row>
    <row r="171" spans="1:14" ht="14.25" customHeight="1" thickTop="1" thickBot="1" x14ac:dyDescent="0.25">
      <c r="A171" s="37"/>
      <c r="B171" s="3"/>
      <c r="C171" s="2"/>
      <c r="D171" s="18"/>
      <c r="E171" s="152" t="s">
        <v>171</v>
      </c>
      <c r="F171" s="151"/>
      <c r="G171" s="151"/>
      <c r="H171" s="150"/>
      <c r="I171" s="254">
        <f>(I172+I173+I174+I175)</f>
        <v>0</v>
      </c>
      <c r="J171" s="254"/>
      <c r="K171" s="2"/>
      <c r="L171" s="40"/>
      <c r="M171" s="37"/>
    </row>
    <row r="172" spans="1:14" ht="14.25" customHeight="1" thickTop="1" thickBot="1" x14ac:dyDescent="0.25">
      <c r="A172" s="37"/>
      <c r="B172" s="3"/>
      <c r="C172" s="2"/>
      <c r="D172" s="18"/>
      <c r="E172" s="89" t="s">
        <v>41</v>
      </c>
      <c r="F172" s="75"/>
      <c r="G172" s="75"/>
      <c r="H172" s="76"/>
      <c r="I172" s="248"/>
      <c r="J172" s="248"/>
      <c r="K172" s="2"/>
      <c r="L172" s="40"/>
      <c r="M172" s="37"/>
    </row>
    <row r="173" spans="1:14" ht="14.25" customHeight="1" thickTop="1" thickBot="1" x14ac:dyDescent="0.25">
      <c r="A173" s="37"/>
      <c r="B173" s="3"/>
      <c r="C173" s="2"/>
      <c r="D173" s="18"/>
      <c r="E173" s="89" t="s">
        <v>145</v>
      </c>
      <c r="F173" s="75"/>
      <c r="G173" s="75"/>
      <c r="H173" s="76"/>
      <c r="I173" s="346"/>
      <c r="J173" s="346"/>
      <c r="K173" s="2"/>
      <c r="L173" s="40"/>
      <c r="M173" s="37"/>
    </row>
    <row r="174" spans="1:14" ht="14.25" customHeight="1" thickTop="1" thickBot="1" x14ac:dyDescent="0.25">
      <c r="A174" s="37"/>
      <c r="B174" s="3"/>
      <c r="C174" s="2"/>
      <c r="D174" s="18"/>
      <c r="E174" s="89" t="s">
        <v>40</v>
      </c>
      <c r="F174" s="75"/>
      <c r="G174" s="75"/>
      <c r="H174" s="76"/>
      <c r="I174" s="248"/>
      <c r="J174" s="248"/>
      <c r="K174" s="2"/>
      <c r="L174" s="40"/>
      <c r="M174" s="37"/>
    </row>
    <row r="175" spans="1:14" ht="14.25" customHeight="1" thickTop="1" thickBot="1" x14ac:dyDescent="0.25">
      <c r="A175" s="37"/>
      <c r="B175" s="3"/>
      <c r="C175" s="2"/>
      <c r="D175" s="18"/>
      <c r="E175" s="89" t="s">
        <v>39</v>
      </c>
      <c r="F175" s="75"/>
      <c r="G175" s="75"/>
      <c r="H175" s="76"/>
      <c r="I175" s="248"/>
      <c r="J175" s="248"/>
      <c r="K175" s="2"/>
      <c r="L175" s="40"/>
      <c r="M175" s="37"/>
    </row>
    <row r="176" spans="1:14" ht="14.25" customHeight="1" thickTop="1" thickBot="1" x14ac:dyDescent="0.25">
      <c r="A176" s="37"/>
      <c r="B176" s="3"/>
      <c r="C176" s="2"/>
      <c r="D176" s="18"/>
      <c r="E176" s="152" t="s">
        <v>168</v>
      </c>
      <c r="F176" s="151"/>
      <c r="G176" s="151"/>
      <c r="H176" s="150"/>
      <c r="I176" s="254">
        <f>(I177+I178+I179+I180)</f>
        <v>0</v>
      </c>
      <c r="J176" s="254"/>
      <c r="K176" s="2"/>
      <c r="L176" s="40"/>
      <c r="M176" s="37"/>
    </row>
    <row r="177" spans="1:17" ht="14.25" customHeight="1" thickTop="1" thickBot="1" x14ac:dyDescent="0.25">
      <c r="A177" s="37"/>
      <c r="B177" s="3"/>
      <c r="C177" s="2"/>
      <c r="D177" s="18"/>
      <c r="E177" s="89" t="s">
        <v>41</v>
      </c>
      <c r="F177" s="75"/>
      <c r="G177" s="75"/>
      <c r="H177" s="76"/>
      <c r="I177" s="248"/>
      <c r="J177" s="248"/>
      <c r="K177" s="2"/>
      <c r="L177" s="40"/>
      <c r="M177" s="37"/>
    </row>
    <row r="178" spans="1:17" ht="14.25" customHeight="1" thickTop="1" thickBot="1" x14ac:dyDescent="0.25">
      <c r="A178" s="37"/>
      <c r="B178" s="3"/>
      <c r="C178" s="2"/>
      <c r="D178" s="18"/>
      <c r="E178" s="89" t="s">
        <v>145</v>
      </c>
      <c r="F178" s="75"/>
      <c r="G178" s="75"/>
      <c r="H178" s="76"/>
      <c r="I178" s="248"/>
      <c r="J178" s="248"/>
      <c r="K178" s="2"/>
      <c r="L178" s="40"/>
      <c r="M178" s="37"/>
    </row>
    <row r="179" spans="1:17" ht="14.25" customHeight="1" thickTop="1" thickBot="1" x14ac:dyDescent="0.25">
      <c r="A179" s="37"/>
      <c r="B179" s="3"/>
      <c r="C179" s="2"/>
      <c r="D179" s="18"/>
      <c r="E179" s="89" t="s">
        <v>40</v>
      </c>
      <c r="F179" s="75"/>
      <c r="G179" s="75"/>
      <c r="H179" s="76"/>
      <c r="I179" s="248"/>
      <c r="J179" s="248"/>
      <c r="K179" s="2"/>
      <c r="L179" s="40"/>
      <c r="M179" s="37"/>
    </row>
    <row r="180" spans="1:17" ht="14.25" customHeight="1" thickTop="1" thickBot="1" x14ac:dyDescent="0.25">
      <c r="A180" s="37"/>
      <c r="B180" s="3"/>
      <c r="C180" s="2"/>
      <c r="D180" s="20"/>
      <c r="E180" s="89" t="s">
        <v>39</v>
      </c>
      <c r="F180" s="75"/>
      <c r="G180" s="75"/>
      <c r="H180" s="76"/>
      <c r="I180" s="248"/>
      <c r="J180" s="248"/>
      <c r="K180" s="2"/>
      <c r="L180" s="40"/>
    </row>
    <row r="181" spans="1:17" ht="16.5" thickTop="1" thickBot="1" x14ac:dyDescent="0.25">
      <c r="B181" s="1"/>
      <c r="C181" s="2"/>
      <c r="D181" s="149" t="s">
        <v>67</v>
      </c>
      <c r="E181" s="148"/>
      <c r="F181" s="130"/>
      <c r="G181" s="130"/>
      <c r="H181" s="129"/>
      <c r="I181" s="249">
        <f>SUM(I182:J219)</f>
        <v>35</v>
      </c>
      <c r="J181" s="249"/>
      <c r="K181" s="2"/>
      <c r="L181" s="40"/>
      <c r="P181" s="37"/>
      <c r="Q181" s="37"/>
    </row>
    <row r="182" spans="1:17" s="37" customFormat="1" ht="14.25" customHeight="1" thickTop="1" thickBot="1" x14ac:dyDescent="0.25">
      <c r="A182" s="34"/>
      <c r="B182" s="1"/>
      <c r="C182" s="1"/>
      <c r="D182" s="47"/>
      <c r="E182" s="141" t="s">
        <v>44</v>
      </c>
      <c r="F182" s="147"/>
      <c r="G182" s="147"/>
      <c r="H182" s="146"/>
      <c r="I182" s="248">
        <f>([1]JULIO!I182:J182+[1]AGOSTO!I182:J182)</f>
        <v>0</v>
      </c>
      <c r="J182" s="248"/>
      <c r="K182" s="2"/>
      <c r="L182" s="40"/>
      <c r="M182" s="34"/>
      <c r="N182" s="34"/>
      <c r="O182" s="34"/>
      <c r="P182" s="34"/>
      <c r="Q182" s="34"/>
    </row>
    <row r="183" spans="1:17" ht="14.25" customHeight="1" thickTop="1" thickBot="1" x14ac:dyDescent="0.25">
      <c r="B183" s="1"/>
      <c r="C183" s="1"/>
      <c r="D183" s="47"/>
      <c r="E183" s="141" t="s">
        <v>31</v>
      </c>
      <c r="F183" s="75"/>
      <c r="G183" s="75"/>
      <c r="H183" s="76"/>
      <c r="I183" s="248">
        <f>([1]JULIO!I183:J183+[1]AGOSTO!I183:J183)</f>
        <v>0</v>
      </c>
      <c r="J183" s="248"/>
      <c r="K183" s="2"/>
      <c r="L183" s="40"/>
    </row>
    <row r="184" spans="1:17" ht="14.25" customHeight="1" thickTop="1" thickBot="1" x14ac:dyDescent="0.25">
      <c r="B184" s="1"/>
      <c r="C184" s="1"/>
      <c r="D184" s="47"/>
      <c r="E184" s="141" t="s">
        <v>45</v>
      </c>
      <c r="F184" s="90"/>
      <c r="G184" s="75"/>
      <c r="H184" s="76"/>
      <c r="I184" s="248">
        <f>([1]JULIO!I184:J184+[1]AGOSTO!I184:J184)</f>
        <v>0</v>
      </c>
      <c r="J184" s="248"/>
      <c r="K184" s="2"/>
      <c r="L184" s="40"/>
    </row>
    <row r="185" spans="1:17" ht="14.25" customHeight="1" thickTop="1" thickBot="1" x14ac:dyDescent="0.25">
      <c r="B185" s="1"/>
      <c r="C185" s="2"/>
      <c r="D185" s="47"/>
      <c r="E185" s="141" t="s">
        <v>69</v>
      </c>
      <c r="F185" s="75"/>
      <c r="G185" s="75"/>
      <c r="H185" s="76"/>
      <c r="I185" s="248">
        <f>([1]JULIO!I185:J185+[1]AGOSTO!I185:J185)</f>
        <v>0</v>
      </c>
      <c r="J185" s="248"/>
      <c r="K185" s="2"/>
      <c r="L185" s="40"/>
    </row>
    <row r="186" spans="1:17" ht="14.25" customHeight="1" thickTop="1" thickBot="1" x14ac:dyDescent="0.4">
      <c r="B186" s="1"/>
      <c r="C186" s="2"/>
      <c r="D186" s="47"/>
      <c r="E186" s="141" t="s">
        <v>29</v>
      </c>
      <c r="F186" s="75"/>
      <c r="G186" s="75"/>
      <c r="H186" s="76"/>
      <c r="I186" s="248">
        <f>([1]JULIO!I186:J186+[1]AGOSTO!I186:J186)</f>
        <v>0</v>
      </c>
      <c r="J186" s="248"/>
      <c r="K186" s="2"/>
      <c r="L186" s="40"/>
      <c r="M186" s="42"/>
    </row>
    <row r="187" spans="1:17" ht="14.25" customHeight="1" thickTop="1" thickBot="1" x14ac:dyDescent="0.4">
      <c r="B187" s="1"/>
      <c r="C187" s="2"/>
      <c r="D187" s="47"/>
      <c r="E187" s="141" t="s">
        <v>120</v>
      </c>
      <c r="F187" s="75"/>
      <c r="G187" s="75"/>
      <c r="H187" s="76"/>
      <c r="I187" s="248">
        <f>([1]JULIO!I187:J187+[1]AGOSTO!I187:J187)</f>
        <v>0</v>
      </c>
      <c r="J187" s="248"/>
      <c r="K187" s="2"/>
      <c r="L187" s="40"/>
      <c r="M187" s="42"/>
    </row>
    <row r="188" spans="1:17" ht="14.25" customHeight="1" thickTop="1" thickBot="1" x14ac:dyDescent="0.25">
      <c r="B188" s="1"/>
      <c r="C188" s="2"/>
      <c r="D188" s="48"/>
      <c r="E188" s="141" t="s">
        <v>70</v>
      </c>
      <c r="F188" s="75"/>
      <c r="G188" s="75"/>
      <c r="H188" s="76"/>
      <c r="I188" s="248">
        <f>([1]JULIO!I188:J188+[1]AGOSTO!I188:J188)</f>
        <v>0</v>
      </c>
      <c r="J188" s="248"/>
      <c r="K188" s="2"/>
      <c r="L188" s="40"/>
    </row>
    <row r="189" spans="1:17" ht="14.25" customHeight="1" thickTop="1" thickBot="1" x14ac:dyDescent="0.25">
      <c r="B189" s="1"/>
      <c r="C189" s="2"/>
      <c r="D189" s="47"/>
      <c r="E189" s="141" t="s">
        <v>46</v>
      </c>
      <c r="F189" s="75"/>
      <c r="G189" s="75"/>
      <c r="H189" s="76"/>
      <c r="I189" s="248">
        <f>([1]JULIO!I189:J189+[1]AGOSTO!I189:J189)</f>
        <v>0</v>
      </c>
      <c r="J189" s="248"/>
      <c r="K189" s="2"/>
      <c r="L189" s="40"/>
    </row>
    <row r="190" spans="1:17" ht="14.25" customHeight="1" thickTop="1" thickBot="1" x14ac:dyDescent="0.25">
      <c r="B190" s="1"/>
      <c r="C190" s="2"/>
      <c r="D190" s="48"/>
      <c r="E190" s="145" t="s">
        <v>72</v>
      </c>
      <c r="F190" s="75"/>
      <c r="G190" s="75"/>
      <c r="H190" s="76"/>
      <c r="I190" s="248">
        <f>([1]JULIO!I190:J190+[1]AGOSTO!I190:J190)</f>
        <v>0</v>
      </c>
      <c r="J190" s="248"/>
      <c r="K190" s="2"/>
      <c r="L190" s="40"/>
    </row>
    <row r="191" spans="1:17" ht="14.25" customHeight="1" thickTop="1" thickBot="1" x14ac:dyDescent="0.25">
      <c r="B191" s="1"/>
      <c r="C191" s="2"/>
      <c r="D191" s="47"/>
      <c r="E191" s="141" t="s">
        <v>71</v>
      </c>
      <c r="F191" s="75"/>
      <c r="G191" s="75"/>
      <c r="H191" s="76"/>
      <c r="I191" s="248">
        <f>([1]JULIO!I191:J191+[1]AGOSTO!I191:J191)</f>
        <v>0</v>
      </c>
      <c r="J191" s="248"/>
      <c r="K191" s="2"/>
      <c r="L191" s="40"/>
    </row>
    <row r="192" spans="1:17" ht="14.25" customHeight="1" thickTop="1" thickBot="1" x14ac:dyDescent="0.25">
      <c r="B192" s="1"/>
      <c r="C192" s="2"/>
      <c r="D192" s="47"/>
      <c r="E192" s="141" t="s">
        <v>66</v>
      </c>
      <c r="F192" s="75"/>
      <c r="G192" s="75"/>
      <c r="H192" s="76"/>
      <c r="I192" s="248">
        <f>([1]JULIO!I192:J192+[1]AGOSTO!I192:J192)</f>
        <v>9</v>
      </c>
      <c r="J192" s="248"/>
      <c r="K192" s="2"/>
      <c r="L192" s="40"/>
    </row>
    <row r="193" spans="2:12" ht="14.25" customHeight="1" thickTop="1" thickBot="1" x14ac:dyDescent="0.25">
      <c r="B193" s="1"/>
      <c r="C193" s="2"/>
      <c r="D193" s="47"/>
      <c r="E193" s="144" t="s">
        <v>111</v>
      </c>
      <c r="F193" s="73"/>
      <c r="G193" s="73"/>
      <c r="H193" s="73"/>
      <c r="I193" s="248">
        <f>([1]JULIO!I193:J193+[1]AGOSTO!I193:J193)</f>
        <v>0</v>
      </c>
      <c r="J193" s="248"/>
      <c r="K193" s="2"/>
      <c r="L193" s="40"/>
    </row>
    <row r="194" spans="2:12" ht="14.25" customHeight="1" thickTop="1" thickBot="1" x14ac:dyDescent="0.25">
      <c r="B194" s="1"/>
      <c r="C194" s="2"/>
      <c r="D194" s="47"/>
      <c r="E194" s="70" t="s">
        <v>56</v>
      </c>
      <c r="F194" s="75"/>
      <c r="G194" s="75"/>
      <c r="H194" s="76"/>
      <c r="I194" s="248">
        <f>([1]JULIO!I194:J194+[1]AGOSTO!I194:J194)</f>
        <v>0</v>
      </c>
      <c r="J194" s="248"/>
      <c r="K194" s="2"/>
      <c r="L194" s="40"/>
    </row>
    <row r="195" spans="2:12" ht="14.25" customHeight="1" thickTop="1" thickBot="1" x14ac:dyDescent="0.25">
      <c r="B195" s="1"/>
      <c r="C195" s="2"/>
      <c r="D195" s="47"/>
      <c r="E195" s="141" t="s">
        <v>73</v>
      </c>
      <c r="F195" s="73"/>
      <c r="G195" s="73"/>
      <c r="H195" s="73"/>
      <c r="I195" s="248">
        <f>([1]JULIO!I195:J195+[1]AGOSTO!I195:J195)</f>
        <v>0</v>
      </c>
      <c r="J195" s="248"/>
      <c r="K195" s="2"/>
      <c r="L195" s="40"/>
    </row>
    <row r="196" spans="2:12" ht="14.25" customHeight="1" thickTop="1" thickBot="1" x14ac:dyDescent="0.25">
      <c r="B196" s="1"/>
      <c r="C196" s="2"/>
      <c r="D196" s="47"/>
      <c r="E196" s="141" t="s">
        <v>78</v>
      </c>
      <c r="F196" s="75"/>
      <c r="G196" s="75"/>
      <c r="H196" s="76"/>
      <c r="I196" s="248">
        <f>([1]JULIO!I196:J196+[1]AGOSTO!I196:J196)</f>
        <v>0</v>
      </c>
      <c r="J196" s="248"/>
      <c r="K196" s="2"/>
      <c r="L196" s="40"/>
    </row>
    <row r="197" spans="2:12" ht="14.25" customHeight="1" thickTop="1" thickBot="1" x14ac:dyDescent="0.25">
      <c r="B197" s="1"/>
      <c r="C197" s="2"/>
      <c r="D197" s="47"/>
      <c r="E197" s="141" t="s">
        <v>65</v>
      </c>
      <c r="F197" s="75"/>
      <c r="G197" s="75"/>
      <c r="H197" s="76"/>
      <c r="I197" s="248">
        <f>([1]JULIO!I197:J197+[1]AGOSTO!I197:J197)</f>
        <v>0</v>
      </c>
      <c r="J197" s="248"/>
      <c r="K197" s="2"/>
      <c r="L197" s="40"/>
    </row>
    <row r="198" spans="2:12" ht="14.25" customHeight="1" thickTop="1" thickBot="1" x14ac:dyDescent="0.25">
      <c r="B198" s="1"/>
      <c r="C198" s="2"/>
      <c r="D198" s="47"/>
      <c r="E198" s="141" t="s">
        <v>74</v>
      </c>
      <c r="F198" s="90"/>
      <c r="G198" s="75"/>
      <c r="H198" s="76"/>
      <c r="I198" s="248">
        <f>([1]JULIO!I198:J198+[1]AGOSTO!I198:J198)</f>
        <v>0</v>
      </c>
      <c r="J198" s="248"/>
      <c r="K198" s="2"/>
      <c r="L198" s="40"/>
    </row>
    <row r="199" spans="2:12" ht="14.25" customHeight="1" thickTop="1" thickBot="1" x14ac:dyDescent="0.25">
      <c r="B199" s="1"/>
      <c r="C199" s="1"/>
      <c r="D199" s="48"/>
      <c r="E199" s="141" t="s">
        <v>77</v>
      </c>
      <c r="F199" s="90"/>
      <c r="G199" s="75"/>
      <c r="H199" s="76"/>
      <c r="I199" s="248">
        <f>([1]JULIO!I199:J199+[1]AGOSTO!I199:J199)</f>
        <v>0</v>
      </c>
      <c r="J199" s="248"/>
      <c r="K199" s="2"/>
      <c r="L199" s="40"/>
    </row>
    <row r="200" spans="2:12" ht="14.25" customHeight="1" thickTop="1" thickBot="1" x14ac:dyDescent="0.25">
      <c r="B200" s="1"/>
      <c r="C200" s="1"/>
      <c r="D200" s="47"/>
      <c r="E200" s="70" t="s">
        <v>91</v>
      </c>
      <c r="F200" s="73"/>
      <c r="G200" s="73"/>
      <c r="H200" s="73"/>
      <c r="I200" s="248">
        <f>([1]JULIO!I200:J200+[1]AGOSTO!I200:J200)</f>
        <v>0</v>
      </c>
      <c r="J200" s="248"/>
      <c r="K200" s="2"/>
      <c r="L200" s="40"/>
    </row>
    <row r="201" spans="2:12" ht="14.25" customHeight="1" thickTop="1" thickBot="1" x14ac:dyDescent="0.25">
      <c r="B201" s="1"/>
      <c r="C201" s="1"/>
      <c r="D201" s="47"/>
      <c r="E201" s="70" t="s">
        <v>93</v>
      </c>
      <c r="F201" s="75"/>
      <c r="G201" s="75"/>
      <c r="H201" s="76"/>
      <c r="I201" s="248">
        <f>([1]JULIO!I201:J201+[1]AGOSTO!I201:J201)</f>
        <v>0</v>
      </c>
      <c r="J201" s="248"/>
      <c r="K201" s="2"/>
      <c r="L201" s="40"/>
    </row>
    <row r="202" spans="2:12" ht="14.25" customHeight="1" thickTop="1" thickBot="1" x14ac:dyDescent="0.25">
      <c r="B202" s="1"/>
      <c r="C202" s="1"/>
      <c r="D202" s="47"/>
      <c r="E202" s="70" t="s">
        <v>98</v>
      </c>
      <c r="F202" s="75"/>
      <c r="G202" s="75"/>
      <c r="H202" s="76"/>
      <c r="I202" s="248">
        <f>([1]JULIO!I202:J202+[1]AGOSTO!I202:J202)</f>
        <v>0</v>
      </c>
      <c r="J202" s="248"/>
      <c r="K202" s="2"/>
      <c r="L202" s="40"/>
    </row>
    <row r="203" spans="2:12" ht="14.25" customHeight="1" thickTop="1" thickBot="1" x14ac:dyDescent="0.25">
      <c r="B203" s="1"/>
      <c r="C203" s="1"/>
      <c r="D203" s="47"/>
      <c r="E203" s="70" t="s">
        <v>95</v>
      </c>
      <c r="F203" s="75"/>
      <c r="G203" s="75"/>
      <c r="H203" s="76"/>
      <c r="I203" s="248">
        <f>([1]JULIO!I203:J203+[1]AGOSTO!I203:J203)</f>
        <v>0</v>
      </c>
      <c r="J203" s="248"/>
      <c r="K203" s="2"/>
      <c r="L203" s="40"/>
    </row>
    <row r="204" spans="2:12" ht="14.25" customHeight="1" thickTop="1" thickBot="1" x14ac:dyDescent="0.25">
      <c r="B204" s="1"/>
      <c r="C204" s="1"/>
      <c r="D204" s="47"/>
      <c r="E204" s="142" t="s">
        <v>114</v>
      </c>
      <c r="F204" s="73"/>
      <c r="G204" s="73"/>
      <c r="H204" s="73"/>
      <c r="I204" s="248">
        <f>([1]JULIO!I204:J204+[1]AGOSTO!I204:J204)</f>
        <v>0</v>
      </c>
      <c r="J204" s="248"/>
      <c r="K204" s="2"/>
      <c r="L204" s="40"/>
    </row>
    <row r="205" spans="2:12" ht="14.25" customHeight="1" thickTop="1" thickBot="1" x14ac:dyDescent="0.25">
      <c r="B205" s="1"/>
      <c r="C205" s="1"/>
      <c r="D205" s="48"/>
      <c r="E205" s="70" t="s">
        <v>96</v>
      </c>
      <c r="F205" s="75"/>
      <c r="G205" s="75"/>
      <c r="H205" s="76"/>
      <c r="I205" s="248">
        <f>([1]JULIO!I205:J205+[1]AGOSTO!I205:J205)</f>
        <v>0</v>
      </c>
      <c r="J205" s="248"/>
      <c r="K205" s="2"/>
      <c r="L205" s="40"/>
    </row>
    <row r="206" spans="2:12" ht="14.25" customHeight="1" thickTop="1" thickBot="1" x14ac:dyDescent="0.25">
      <c r="B206" s="1"/>
      <c r="C206" s="1"/>
      <c r="D206" s="48"/>
      <c r="E206" s="70" t="s">
        <v>97</v>
      </c>
      <c r="F206" s="75"/>
      <c r="G206" s="75"/>
      <c r="H206" s="76"/>
      <c r="I206" s="248">
        <f>([1]JULIO!I206:J206+[1]AGOSTO!I206:J206)</f>
        <v>0</v>
      </c>
      <c r="J206" s="248"/>
      <c r="K206" s="2"/>
      <c r="L206" s="40"/>
    </row>
    <row r="207" spans="2:12" ht="14.25" customHeight="1" thickTop="1" thickBot="1" x14ac:dyDescent="0.25">
      <c r="B207" s="1"/>
      <c r="C207" s="1"/>
      <c r="D207" s="48"/>
      <c r="E207" s="143" t="s">
        <v>94</v>
      </c>
      <c r="F207" s="75"/>
      <c r="G207" s="75"/>
      <c r="H207" s="76"/>
      <c r="I207" s="248">
        <f>([1]JULIO!I207:J207+[1]AGOSTO!I207:J207)</f>
        <v>0</v>
      </c>
      <c r="J207" s="248"/>
      <c r="K207" s="2"/>
      <c r="L207" s="40"/>
    </row>
    <row r="208" spans="2:12" ht="14.25" customHeight="1" thickTop="1" thickBot="1" x14ac:dyDescent="0.25">
      <c r="B208" s="1"/>
      <c r="C208" s="1"/>
      <c r="D208" s="48"/>
      <c r="E208" s="70" t="s">
        <v>113</v>
      </c>
      <c r="F208" s="75"/>
      <c r="G208" s="75"/>
      <c r="H208" s="76"/>
      <c r="I208" s="248">
        <f>([1]JULIO!I208:J208+[1]AGOSTO!I208:J208)</f>
        <v>0</v>
      </c>
      <c r="J208" s="248"/>
      <c r="K208" s="2"/>
      <c r="L208" s="40"/>
    </row>
    <row r="209" spans="2:12" ht="14.25" customHeight="1" thickTop="1" thickBot="1" x14ac:dyDescent="0.25">
      <c r="B209" s="1"/>
      <c r="C209" s="1"/>
      <c r="D209" s="48"/>
      <c r="E209" s="70" t="s">
        <v>80</v>
      </c>
      <c r="F209" s="75"/>
      <c r="G209" s="75"/>
      <c r="H209" s="76"/>
      <c r="I209" s="248">
        <f>([1]JULIO!I209:J209+[1]AGOSTO!I209:J209)</f>
        <v>0</v>
      </c>
      <c r="J209" s="248"/>
      <c r="K209" s="2"/>
      <c r="L209" s="40"/>
    </row>
    <row r="210" spans="2:12" ht="14.25" customHeight="1" thickTop="1" thickBot="1" x14ac:dyDescent="0.25">
      <c r="B210" s="1"/>
      <c r="C210" s="1"/>
      <c r="D210" s="48"/>
      <c r="E210" s="70" t="s">
        <v>139</v>
      </c>
      <c r="F210" s="75"/>
      <c r="G210" s="75"/>
      <c r="H210" s="76"/>
      <c r="I210" s="248">
        <f>([1]JULIO!I210:J210+[1]AGOSTO!I210:J210)</f>
        <v>0</v>
      </c>
      <c r="J210" s="248"/>
      <c r="K210" s="2"/>
      <c r="L210" s="40"/>
    </row>
    <row r="211" spans="2:12" ht="14.25" customHeight="1" thickTop="1" thickBot="1" x14ac:dyDescent="0.25">
      <c r="B211" s="1"/>
      <c r="C211" s="1"/>
      <c r="D211" s="48"/>
      <c r="E211" s="70" t="s">
        <v>151</v>
      </c>
      <c r="F211" s="75"/>
      <c r="G211" s="75"/>
      <c r="H211" s="76"/>
      <c r="I211" s="248">
        <f>([1]JULIO!I211:J211+[1]AGOSTO!I211:J211)</f>
        <v>0</v>
      </c>
      <c r="J211" s="248"/>
      <c r="K211" s="2"/>
      <c r="L211" s="40"/>
    </row>
    <row r="212" spans="2:12" ht="14.25" customHeight="1" thickTop="1" thickBot="1" x14ac:dyDescent="0.25">
      <c r="B212" s="1"/>
      <c r="C212" s="1"/>
      <c r="D212" s="48"/>
      <c r="E212" s="70" t="s">
        <v>152</v>
      </c>
      <c r="F212" s="75"/>
      <c r="G212" s="75"/>
      <c r="H212" s="76"/>
      <c r="I212" s="248">
        <f>([1]JULIO!I212:J212+[1]AGOSTO!I212:J212)</f>
        <v>0</v>
      </c>
      <c r="J212" s="248"/>
      <c r="K212" s="2"/>
      <c r="L212" s="40"/>
    </row>
    <row r="213" spans="2:12" ht="14.25" customHeight="1" thickTop="1" thickBot="1" x14ac:dyDescent="0.25">
      <c r="B213" s="1"/>
      <c r="C213" s="1"/>
      <c r="D213" s="48"/>
      <c r="E213" s="70" t="s">
        <v>112</v>
      </c>
      <c r="F213" s="75"/>
      <c r="G213" s="75"/>
      <c r="H213" s="76"/>
      <c r="I213" s="248">
        <f>([1]JULIO!I213:J213+[1]AGOSTO!I213:J213)</f>
        <v>0</v>
      </c>
      <c r="J213" s="248"/>
      <c r="K213" s="2"/>
      <c r="L213" s="40"/>
    </row>
    <row r="214" spans="2:12" ht="14.25" customHeight="1" thickTop="1" thickBot="1" x14ac:dyDescent="0.25">
      <c r="B214" s="1"/>
      <c r="C214" s="1"/>
      <c r="D214" s="48"/>
      <c r="E214" s="142" t="s">
        <v>79</v>
      </c>
      <c r="F214" s="75"/>
      <c r="G214" s="75"/>
      <c r="H214" s="76"/>
      <c r="I214" s="248">
        <f>([1]JULIO!I214:J214+[1]AGOSTO!I214:J214)</f>
        <v>7</v>
      </c>
      <c r="J214" s="248"/>
      <c r="K214" s="2"/>
      <c r="L214" s="40"/>
    </row>
    <row r="215" spans="2:12" ht="14.25" customHeight="1" thickTop="1" thickBot="1" x14ac:dyDescent="0.25">
      <c r="B215" s="1"/>
      <c r="C215" s="1"/>
      <c r="D215" s="47"/>
      <c r="E215" s="141" t="s">
        <v>76</v>
      </c>
      <c r="F215" s="73"/>
      <c r="G215" s="73"/>
      <c r="H215" s="73"/>
      <c r="I215" s="248">
        <f>([1]JULIO!I215:J215+[1]AGOSTO!I215:J215)</f>
        <v>0</v>
      </c>
      <c r="J215" s="248"/>
      <c r="K215" s="2"/>
      <c r="L215" s="40"/>
    </row>
    <row r="216" spans="2:12" ht="14.25" customHeight="1" thickTop="1" thickBot="1" x14ac:dyDescent="0.25">
      <c r="B216" s="1"/>
      <c r="C216" s="1"/>
      <c r="D216" s="49"/>
      <c r="E216" s="70" t="s">
        <v>75</v>
      </c>
      <c r="F216" s="75"/>
      <c r="G216" s="75"/>
      <c r="H216" s="76"/>
      <c r="I216" s="248">
        <f>([1]JULIO!I216:J216+[1]AGOSTO!I216:J216)</f>
        <v>0</v>
      </c>
      <c r="J216" s="248"/>
      <c r="K216" s="2"/>
      <c r="L216" s="40"/>
    </row>
    <row r="217" spans="2:12" ht="14.25" customHeight="1" thickTop="1" thickBot="1" x14ac:dyDescent="0.25">
      <c r="B217" s="1"/>
      <c r="C217" s="1"/>
      <c r="D217" s="48"/>
      <c r="E217" s="141" t="s">
        <v>68</v>
      </c>
      <c r="F217" s="75"/>
      <c r="G217" s="75"/>
      <c r="H217" s="76"/>
      <c r="I217" s="248">
        <f>([1]JULIO!I217:J217+[1]AGOSTO!I217:J217)</f>
        <v>0</v>
      </c>
      <c r="J217" s="248"/>
      <c r="K217" s="2"/>
      <c r="L217" s="40"/>
    </row>
    <row r="218" spans="2:12" ht="14.25" customHeight="1" thickTop="1" thickBot="1" x14ac:dyDescent="0.25">
      <c r="B218" s="1"/>
      <c r="C218" s="1"/>
      <c r="D218" s="48"/>
      <c r="E218" s="70" t="s">
        <v>131</v>
      </c>
      <c r="F218" s="75"/>
      <c r="G218" s="75"/>
      <c r="H218" s="76"/>
      <c r="I218" s="248">
        <f>([1]JULIO!I218:J218+[1]AGOSTO!I218:J218)</f>
        <v>19</v>
      </c>
      <c r="J218" s="248"/>
      <c r="K218" s="2"/>
      <c r="L218" s="40"/>
    </row>
    <row r="219" spans="2:12" ht="14.25" customHeight="1" thickTop="1" thickBot="1" x14ac:dyDescent="0.25">
      <c r="B219" s="1"/>
      <c r="C219" s="1"/>
      <c r="D219" s="50"/>
      <c r="E219" s="140" t="s">
        <v>43</v>
      </c>
      <c r="F219" s="75"/>
      <c r="G219" s="75"/>
      <c r="H219" s="76"/>
      <c r="I219" s="248">
        <f>([1]JULIO!I219:J219+[1]AGOSTO!I219:J219)</f>
        <v>0</v>
      </c>
      <c r="J219" s="248"/>
      <c r="K219" s="2"/>
      <c r="L219" s="40"/>
    </row>
    <row r="220" spans="2:12" ht="16.5" thickTop="1" thickBot="1" x14ac:dyDescent="0.25">
      <c r="B220" s="1"/>
      <c r="C220" s="13"/>
      <c r="D220" s="136" t="s">
        <v>158</v>
      </c>
      <c r="E220" s="135"/>
      <c r="F220" s="135"/>
      <c r="G220" s="135"/>
      <c r="H220" s="134"/>
      <c r="I220" s="298">
        <f>(I221+I222+I223)</f>
        <v>15</v>
      </c>
      <c r="J220" s="299"/>
      <c r="K220" s="2"/>
      <c r="L220" s="40"/>
    </row>
    <row r="221" spans="2:12" ht="14.25" customHeight="1" thickTop="1" thickBot="1" x14ac:dyDescent="0.25">
      <c r="B221" s="1"/>
      <c r="C221" s="1"/>
      <c r="D221" s="16"/>
      <c r="E221" s="89" t="s">
        <v>81</v>
      </c>
      <c r="F221" s="91"/>
      <c r="G221" s="91"/>
      <c r="H221" s="92"/>
      <c r="I221" s="279">
        <f>([1]JULIO!I221:J221+[1]AGOSTO!I221:J221)</f>
        <v>15</v>
      </c>
      <c r="J221" s="280"/>
      <c r="K221" s="2"/>
      <c r="L221" s="40"/>
    </row>
    <row r="222" spans="2:12" ht="14.25" customHeight="1" thickTop="1" thickBot="1" x14ac:dyDescent="0.25">
      <c r="B222" s="1"/>
      <c r="C222" s="1"/>
      <c r="D222" s="13"/>
      <c r="E222" s="89" t="s">
        <v>141</v>
      </c>
      <c r="F222" s="91"/>
      <c r="G222" s="91"/>
      <c r="H222" s="92"/>
      <c r="I222" s="279">
        <f>([1]JULIO!I222:J222+[1]AGOSTO!I222:J222)</f>
        <v>0</v>
      </c>
      <c r="J222" s="280"/>
      <c r="K222" s="2"/>
      <c r="L222" s="40"/>
    </row>
    <row r="223" spans="2:12" ht="14.25" customHeight="1" thickTop="1" thickBot="1" x14ac:dyDescent="0.25">
      <c r="B223" s="1"/>
      <c r="C223" s="1"/>
      <c r="D223" s="13"/>
      <c r="E223" s="89" t="s">
        <v>172</v>
      </c>
      <c r="F223" s="91"/>
      <c r="G223" s="91"/>
      <c r="H223" s="92"/>
      <c r="I223" s="279">
        <f>([1]JULIO!I223:J223+[1]AGOSTO!I223:J223)</f>
        <v>0</v>
      </c>
      <c r="J223" s="280"/>
      <c r="K223" s="2"/>
      <c r="L223" s="40"/>
    </row>
    <row r="224" spans="2:12" ht="14.25" customHeight="1" thickTop="1" thickBot="1" x14ac:dyDescent="0.25">
      <c r="B224"/>
      <c r="C224" s="1"/>
      <c r="D224" s="22"/>
      <c r="E224" s="139" t="s">
        <v>82</v>
      </c>
      <c r="F224" s="138"/>
      <c r="G224" s="138"/>
      <c r="H224" s="137"/>
      <c r="I224" s="256">
        <f>SUM(I225:I226)</f>
        <v>4</v>
      </c>
      <c r="J224" s="257"/>
      <c r="K224" s="2"/>
      <c r="L224" s="40"/>
    </row>
    <row r="225" spans="2:13" ht="14.25" customHeight="1" thickTop="1" thickBot="1" x14ac:dyDescent="0.25">
      <c r="B225" s="1"/>
      <c r="C225" s="1"/>
      <c r="D225" s="13"/>
      <c r="E225" s="93" t="s">
        <v>83</v>
      </c>
      <c r="F225" s="86"/>
      <c r="G225" s="86"/>
      <c r="H225" s="94"/>
      <c r="I225" s="279">
        <f>([1]JULIO!I225:J225+[1]AGOSTO!I225:J225)</f>
        <v>4</v>
      </c>
      <c r="J225" s="280"/>
      <c r="K225" s="2"/>
      <c r="L225" s="40"/>
    </row>
    <row r="226" spans="2:13" ht="14.25" customHeight="1" thickTop="1" thickBot="1" x14ac:dyDescent="0.25">
      <c r="B226" s="1"/>
      <c r="C226" s="1"/>
      <c r="D226" s="13"/>
      <c r="E226" s="95" t="s">
        <v>84</v>
      </c>
      <c r="F226" s="86"/>
      <c r="G226" s="86"/>
      <c r="H226" s="94"/>
      <c r="I226" s="279">
        <f>([1]JULIO!I226:J226+[1]AGOSTO!I226:J226)</f>
        <v>0</v>
      </c>
      <c r="J226" s="280"/>
      <c r="K226" s="2"/>
      <c r="L226" s="40"/>
    </row>
    <row r="227" spans="2:13" ht="14.25" customHeight="1" thickTop="1" thickBot="1" x14ac:dyDescent="0.25">
      <c r="B227" s="1"/>
      <c r="C227" s="1"/>
      <c r="D227" s="13"/>
      <c r="E227" s="139" t="s">
        <v>170</v>
      </c>
      <c r="F227" s="138"/>
      <c r="G227" s="138"/>
      <c r="H227" s="137"/>
      <c r="I227" s="256">
        <f>(I228+I229+I230+I231)</f>
        <v>0</v>
      </c>
      <c r="J227" s="257"/>
      <c r="K227" s="2"/>
      <c r="L227" s="40"/>
    </row>
    <row r="228" spans="2:13" ht="14.25" customHeight="1" thickTop="1" thickBot="1" x14ac:dyDescent="0.25">
      <c r="B228" s="1"/>
      <c r="C228" s="1"/>
      <c r="D228" s="13"/>
      <c r="E228" s="95" t="s">
        <v>115</v>
      </c>
      <c r="F228" s="86"/>
      <c r="G228" s="86"/>
      <c r="H228" s="94"/>
      <c r="I228" s="279">
        <f>([1]AGOSTO!I228:J228)</f>
        <v>0</v>
      </c>
      <c r="J228" s="280"/>
      <c r="K228" s="2"/>
      <c r="L228" s="40"/>
    </row>
    <row r="229" spans="2:13" ht="14.25" customHeight="1" thickTop="1" thickBot="1" x14ac:dyDescent="0.25">
      <c r="B229" s="1"/>
      <c r="C229" s="1"/>
      <c r="D229" s="13"/>
      <c r="E229" s="95" t="s">
        <v>86</v>
      </c>
      <c r="F229" s="86"/>
      <c r="G229" s="86"/>
      <c r="H229" s="94"/>
      <c r="I229" s="279">
        <f>([1]AGOSTO!I229:J229)</f>
        <v>0</v>
      </c>
      <c r="J229" s="280"/>
      <c r="K229" s="2"/>
      <c r="L229" s="40"/>
    </row>
    <row r="230" spans="2:13" ht="14.25" customHeight="1" thickTop="1" thickBot="1" x14ac:dyDescent="0.25">
      <c r="B230" s="1"/>
      <c r="C230" s="1"/>
      <c r="D230" s="13"/>
      <c r="E230" s="95" t="s">
        <v>87</v>
      </c>
      <c r="F230" s="86"/>
      <c r="G230" s="86"/>
      <c r="H230" s="94"/>
      <c r="I230" s="279">
        <f>([1]AGOSTO!I230:J230)</f>
        <v>0</v>
      </c>
      <c r="J230" s="280"/>
      <c r="K230" s="2"/>
      <c r="L230" s="40"/>
    </row>
    <row r="231" spans="2:13" ht="14.25" customHeight="1" thickTop="1" thickBot="1" x14ac:dyDescent="0.25">
      <c r="B231" s="1"/>
      <c r="C231" s="1"/>
      <c r="D231" s="13"/>
      <c r="E231" s="96" t="s">
        <v>169</v>
      </c>
      <c r="F231" s="75"/>
      <c r="G231" s="75"/>
      <c r="H231" s="76"/>
      <c r="I231" s="279">
        <f>([1]AGOSTO!I231:J231)</f>
        <v>0</v>
      </c>
      <c r="J231" s="280"/>
      <c r="K231" s="2"/>
      <c r="L231" s="40"/>
    </row>
    <row r="232" spans="2:13" ht="14.25" customHeight="1" thickTop="1" thickBot="1" x14ac:dyDescent="0.25">
      <c r="B232" s="1"/>
      <c r="C232" s="1"/>
      <c r="D232" s="136" t="s">
        <v>159</v>
      </c>
      <c r="E232" s="135"/>
      <c r="F232" s="135"/>
      <c r="G232" s="135"/>
      <c r="H232" s="134"/>
      <c r="I232" s="298">
        <f>(I233+I234+I235)</f>
        <v>23</v>
      </c>
      <c r="J232" s="299"/>
      <c r="K232" s="2"/>
      <c r="L232" s="40"/>
    </row>
    <row r="233" spans="2:13" ht="14.25" customHeight="1" thickTop="1" thickBot="1" x14ac:dyDescent="0.25">
      <c r="B233" s="1"/>
      <c r="C233" s="1"/>
      <c r="D233" s="13"/>
      <c r="E233" s="97" t="s">
        <v>9</v>
      </c>
      <c r="F233" s="73"/>
      <c r="G233" s="73"/>
      <c r="H233" s="73"/>
      <c r="I233" s="278">
        <f>([1]JULIO!I233:J233+[1]AGOSTO!I233:J233)</f>
        <v>4</v>
      </c>
      <c r="J233" s="278"/>
      <c r="K233" s="2"/>
      <c r="L233" s="40"/>
    </row>
    <row r="234" spans="2:13" ht="14.25" customHeight="1" thickTop="1" thickBot="1" x14ac:dyDescent="0.25">
      <c r="B234" s="1"/>
      <c r="C234" s="1"/>
      <c r="D234" s="13"/>
      <c r="E234" s="89" t="s">
        <v>140</v>
      </c>
      <c r="F234" s="75"/>
      <c r="G234" s="75"/>
      <c r="H234" s="76"/>
      <c r="I234" s="278">
        <f>([1]JULIO!I234:J234+[1]AGOSTO!I234:J234)</f>
        <v>0</v>
      </c>
      <c r="J234" s="278"/>
      <c r="K234" s="2"/>
      <c r="L234" s="40"/>
    </row>
    <row r="235" spans="2:13" ht="14.25" customHeight="1" thickTop="1" thickBot="1" x14ac:dyDescent="0.25">
      <c r="B235" s="1"/>
      <c r="C235" s="1"/>
      <c r="D235" s="13"/>
      <c r="E235" s="108" t="s">
        <v>24</v>
      </c>
      <c r="F235" s="78"/>
      <c r="G235" s="78"/>
      <c r="H235" s="79"/>
      <c r="I235" s="278">
        <f>([1]JULIO!I235:J235+[1]AGOSTO!I235:J235)</f>
        <v>19</v>
      </c>
      <c r="J235" s="278"/>
      <c r="K235" s="2"/>
      <c r="L235" s="40"/>
    </row>
    <row r="236" spans="2:13" ht="14.25" customHeight="1" thickTop="1" thickBot="1" x14ac:dyDescent="0.25">
      <c r="B236" s="1"/>
      <c r="C236" s="1"/>
      <c r="D236" s="136" t="s">
        <v>160</v>
      </c>
      <c r="E236" s="135"/>
      <c r="F236" s="135"/>
      <c r="G236" s="135"/>
      <c r="H236" s="134"/>
      <c r="I236" s="298">
        <f>SUM(I237:J240)</f>
        <v>14</v>
      </c>
      <c r="J236" s="299"/>
      <c r="K236" s="2"/>
      <c r="L236" s="40"/>
    </row>
    <row r="237" spans="2:13" ht="14.25" customHeight="1" thickTop="1" thickBot="1" x14ac:dyDescent="0.25">
      <c r="B237" s="1"/>
      <c r="C237" s="1"/>
      <c r="D237" s="16"/>
      <c r="E237" s="89" t="s">
        <v>9</v>
      </c>
      <c r="F237" s="75"/>
      <c r="G237" s="75"/>
      <c r="H237" s="76"/>
      <c r="I237" s="255">
        <f>([1]JULIO!I237:J237+[1]AGOSTO!I237:J237)</f>
        <v>4</v>
      </c>
      <c r="J237" s="255"/>
      <c r="K237" s="2"/>
      <c r="L237" s="40"/>
    </row>
    <row r="238" spans="2:13" ht="14.25" customHeight="1" thickTop="1" thickBot="1" x14ac:dyDescent="0.25">
      <c r="B238" s="1"/>
      <c r="C238" s="1"/>
      <c r="D238" s="13"/>
      <c r="E238" s="89" t="s">
        <v>140</v>
      </c>
      <c r="F238" s="75"/>
      <c r="G238" s="75"/>
      <c r="H238" s="76"/>
      <c r="I238" s="255">
        <f>([1]JULIO!I238:J238+[1]AGOSTO!I238:J238)</f>
        <v>4</v>
      </c>
      <c r="J238" s="255"/>
      <c r="K238" s="2"/>
      <c r="L238" s="40"/>
    </row>
    <row r="239" spans="2:13" ht="14.25" customHeight="1" thickTop="1" thickBot="1" x14ac:dyDescent="0.25">
      <c r="B239" s="1"/>
      <c r="C239" s="1"/>
      <c r="D239" s="13"/>
      <c r="E239" s="108" t="s">
        <v>24</v>
      </c>
      <c r="F239" s="78"/>
      <c r="G239" s="78"/>
      <c r="H239" s="79"/>
      <c r="I239" s="255">
        <f>([1]JULIO!I239:J239+[1]AGOSTO!I239:J239)</f>
        <v>6</v>
      </c>
      <c r="J239" s="255"/>
      <c r="K239" s="2"/>
      <c r="L239" s="40"/>
    </row>
    <row r="240" spans="2:13" ht="14.25" customHeight="1" thickTop="1" thickBot="1" x14ac:dyDescent="0.25">
      <c r="B240" s="1"/>
      <c r="C240" s="1"/>
      <c r="D240" s="13"/>
      <c r="E240" s="108" t="s">
        <v>12</v>
      </c>
      <c r="F240" s="78"/>
      <c r="G240" s="78"/>
      <c r="H240" s="79"/>
      <c r="I240" s="255">
        <f>([1]JULIO!I240:J240+[1]AGOSTO!I240:J240)</f>
        <v>0</v>
      </c>
      <c r="J240" s="255"/>
      <c r="K240" s="2"/>
      <c r="L240" s="40"/>
      <c r="M240" s="43"/>
    </row>
    <row r="241" spans="2:12" ht="14.25" customHeight="1" thickTop="1" thickBot="1" x14ac:dyDescent="0.3">
      <c r="B241" s="1"/>
      <c r="C241" s="1"/>
      <c r="D241" s="13"/>
      <c r="E241" s="342" t="s">
        <v>32</v>
      </c>
      <c r="F241" s="343"/>
      <c r="G241" s="343"/>
      <c r="H241" s="344"/>
      <c r="I241" s="250">
        <f>(I242+I243+I244+I245)</f>
        <v>0</v>
      </c>
      <c r="J241" s="250"/>
      <c r="K241" s="2"/>
      <c r="L241" s="40"/>
    </row>
    <row r="242" spans="2:12" ht="14.25" customHeight="1" thickTop="1" thickBot="1" x14ac:dyDescent="0.25">
      <c r="B242" s="1"/>
      <c r="C242" s="1"/>
      <c r="D242" s="13"/>
      <c r="E242" s="97" t="s">
        <v>9</v>
      </c>
      <c r="F242" s="73"/>
      <c r="G242" s="73"/>
      <c r="H242" s="73"/>
      <c r="I242" s="278">
        <f>([1]AGOSTO!I242:J242)</f>
        <v>0</v>
      </c>
      <c r="J242" s="278"/>
      <c r="K242" s="2"/>
      <c r="L242" s="44"/>
    </row>
    <row r="243" spans="2:12" ht="14.25" customHeight="1" thickTop="1" thickBot="1" x14ac:dyDescent="0.25">
      <c r="B243" s="1"/>
      <c r="C243" s="1"/>
      <c r="D243" s="13"/>
      <c r="E243" s="89" t="s">
        <v>140</v>
      </c>
      <c r="F243" s="75"/>
      <c r="G243" s="75"/>
      <c r="H243" s="76"/>
      <c r="I243" s="255"/>
      <c r="J243" s="255"/>
      <c r="K243" s="2"/>
      <c r="L243" s="44"/>
    </row>
    <row r="244" spans="2:12" ht="14.25" customHeight="1" thickTop="1" thickBot="1" x14ac:dyDescent="0.25">
      <c r="B244" s="1"/>
      <c r="C244" s="1"/>
      <c r="D244" s="13"/>
      <c r="E244" s="108" t="s">
        <v>24</v>
      </c>
      <c r="F244" s="78"/>
      <c r="G244" s="78"/>
      <c r="H244" s="79"/>
      <c r="I244" s="255"/>
      <c r="J244" s="255"/>
      <c r="K244" s="2"/>
      <c r="L244" s="40"/>
    </row>
    <row r="245" spans="2:12" ht="14.25" customHeight="1" thickTop="1" thickBot="1" x14ac:dyDescent="0.25">
      <c r="B245" s="1"/>
      <c r="C245" s="1"/>
      <c r="D245" s="17"/>
      <c r="E245" s="89" t="s">
        <v>38</v>
      </c>
      <c r="F245" s="78"/>
      <c r="G245" s="78"/>
      <c r="H245" s="79"/>
      <c r="I245" s="255"/>
      <c r="J245" s="255"/>
      <c r="K245" s="2"/>
      <c r="L245" s="40"/>
    </row>
    <row r="246" spans="2:12" ht="16.5" thickTop="1" thickBot="1" x14ac:dyDescent="0.25">
      <c r="B246" s="1"/>
      <c r="C246" s="56"/>
      <c r="D246" s="133" t="s">
        <v>162</v>
      </c>
      <c r="E246" s="132"/>
      <c r="F246" s="131"/>
      <c r="G246" s="130"/>
      <c r="H246" s="129"/>
      <c r="I246" s="275">
        <f>(I247+I248+I249+I250)</f>
        <v>25</v>
      </c>
      <c r="J246" s="275"/>
      <c r="K246" s="1"/>
      <c r="L246" s="40"/>
    </row>
    <row r="247" spans="2:12" ht="14.25" customHeight="1" thickTop="1" thickBot="1" x14ac:dyDescent="0.25">
      <c r="B247" s="1"/>
      <c r="C247" s="7"/>
      <c r="D247" s="57"/>
      <c r="E247" s="98" t="s">
        <v>165</v>
      </c>
      <c r="F247" s="99"/>
      <c r="G247" s="99"/>
      <c r="H247" s="100"/>
      <c r="I247" s="255">
        <f>([1]JULIO!I247:J247+[1]AGOSTO!I247:J247)</f>
        <v>6</v>
      </c>
      <c r="J247" s="255"/>
      <c r="K247" s="1"/>
      <c r="L247" s="40"/>
    </row>
    <row r="248" spans="2:12" ht="14.25" customHeight="1" thickTop="1" thickBot="1" x14ac:dyDescent="0.25">
      <c r="B248" s="1"/>
      <c r="C248" s="58"/>
      <c r="D248" s="56"/>
      <c r="E248" s="99" t="s">
        <v>163</v>
      </c>
      <c r="F248" s="99"/>
      <c r="G248" s="99"/>
      <c r="H248" s="99"/>
      <c r="I248" s="255">
        <f>([1]JULIO!I248:J248+[1]AGOSTO!I248:J248)</f>
        <v>9</v>
      </c>
      <c r="J248" s="255"/>
      <c r="K248" s="1"/>
    </row>
    <row r="249" spans="2:12" ht="14.25" customHeight="1" thickTop="1" thickBot="1" x14ac:dyDescent="0.25">
      <c r="B249" s="1"/>
      <c r="C249" s="58"/>
      <c r="D249" s="56"/>
      <c r="E249" s="101" t="s">
        <v>164</v>
      </c>
      <c r="F249" s="99"/>
      <c r="G249" s="99"/>
      <c r="H249" s="100"/>
      <c r="I249" s="255">
        <f>([1]JULIO!I249:J249+[1]AGOSTO!I249:J249)</f>
        <v>10</v>
      </c>
      <c r="J249" s="255"/>
      <c r="K249" s="1"/>
    </row>
    <row r="250" spans="2:12" ht="14.25" customHeight="1" thickTop="1" thickBot="1" x14ac:dyDescent="0.25">
      <c r="B250" s="1"/>
      <c r="C250" s="58"/>
      <c r="D250" s="56"/>
      <c r="E250" s="101" t="s">
        <v>166</v>
      </c>
      <c r="F250" s="99"/>
      <c r="G250" s="99"/>
      <c r="H250" s="100"/>
      <c r="I250" s="255">
        <f>([1]JULIO!I250:J250+[1]AGOSTO!I250:J250)</f>
        <v>0</v>
      </c>
      <c r="J250" s="255"/>
      <c r="K250" s="1"/>
    </row>
    <row r="251" spans="2:12" ht="14.25" customHeight="1" thickTop="1" thickBot="1" x14ac:dyDescent="0.3">
      <c r="B251" s="1"/>
      <c r="C251" s="6"/>
      <c r="D251" s="13"/>
      <c r="E251" s="128" t="s">
        <v>36</v>
      </c>
      <c r="F251" s="127"/>
      <c r="G251" s="127"/>
      <c r="H251" s="126"/>
      <c r="I251" s="250">
        <f>I252+I253+I254</f>
        <v>0</v>
      </c>
      <c r="J251" s="250"/>
      <c r="K251" s="1"/>
    </row>
    <row r="252" spans="2:12" ht="14.25" customHeight="1" thickTop="1" thickBot="1" x14ac:dyDescent="0.25">
      <c r="B252" s="1"/>
      <c r="C252" s="1"/>
      <c r="D252" s="13"/>
      <c r="E252" s="102" t="s">
        <v>13</v>
      </c>
      <c r="F252" s="75"/>
      <c r="G252" s="75"/>
      <c r="H252" s="76"/>
      <c r="I252" s="255"/>
      <c r="J252" s="255"/>
      <c r="K252" s="1"/>
    </row>
    <row r="253" spans="2:12" ht="14.25" customHeight="1" thickTop="1" thickBot="1" x14ac:dyDescent="0.25">
      <c r="B253" s="1"/>
      <c r="C253" s="6"/>
      <c r="D253" s="13"/>
      <c r="E253" s="103" t="s">
        <v>14</v>
      </c>
      <c r="F253" s="99"/>
      <c r="G253" s="99"/>
      <c r="H253" s="100"/>
      <c r="I253" s="278"/>
      <c r="J253" s="278"/>
      <c r="K253" s="1"/>
    </row>
    <row r="254" spans="2:12" ht="14.25" customHeight="1" thickTop="1" thickBot="1" x14ac:dyDescent="0.25">
      <c r="B254" s="1"/>
      <c r="C254" s="6"/>
      <c r="D254" s="13"/>
      <c r="E254" s="104" t="s">
        <v>88</v>
      </c>
      <c r="F254" s="99"/>
      <c r="G254" s="99"/>
      <c r="H254" s="100"/>
      <c r="I254" s="255"/>
      <c r="J254" s="255"/>
      <c r="K254" s="3"/>
    </row>
    <row r="255" spans="2:12" ht="15" customHeight="1" thickTop="1" thickBot="1" x14ac:dyDescent="0.25">
      <c r="C255" s="125" t="s">
        <v>167</v>
      </c>
      <c r="D255" s="124"/>
      <c r="E255" s="124"/>
      <c r="F255" s="124"/>
      <c r="G255" s="123"/>
      <c r="H255" s="298" t="s">
        <v>0</v>
      </c>
      <c r="I255" s="345"/>
      <c r="J255" s="299"/>
    </row>
    <row r="256" spans="2:12" ht="15" customHeight="1" thickTop="1" x14ac:dyDescent="0.2">
      <c r="C256" s="122"/>
      <c r="D256" s="121"/>
      <c r="E256" s="121"/>
      <c r="F256" s="121"/>
      <c r="G256" s="120"/>
      <c r="H256" s="336">
        <f>(F10+J15-F21+J77-H90)</f>
        <v>0</v>
      </c>
      <c r="I256" s="337"/>
      <c r="J256" s="338"/>
    </row>
    <row r="257" spans="3:10" ht="15" customHeight="1" thickBot="1" x14ac:dyDescent="0.25">
      <c r="C257" s="119"/>
      <c r="D257" s="118"/>
      <c r="E257" s="118"/>
      <c r="F257" s="118"/>
      <c r="G257" s="117"/>
      <c r="H257" s="339"/>
      <c r="I257" s="340"/>
      <c r="J257" s="341"/>
    </row>
    <row r="258" spans="3:10" ht="13.5" thickTop="1" x14ac:dyDescent="0.2">
      <c r="E258" s="37"/>
    </row>
    <row r="260" spans="3:10" x14ac:dyDescent="0.2">
      <c r="E260" s="45"/>
    </row>
    <row r="261" spans="3:10" x14ac:dyDescent="0.2">
      <c r="E261" s="45"/>
    </row>
    <row r="262" spans="3:10" x14ac:dyDescent="0.2">
      <c r="E262" s="45"/>
    </row>
    <row r="263" spans="3:10" x14ac:dyDescent="0.2">
      <c r="E263" s="45"/>
    </row>
    <row r="264" spans="3:10" x14ac:dyDescent="0.2">
      <c r="E264" s="45"/>
    </row>
    <row r="265" spans="3:10" x14ac:dyDescent="0.2">
      <c r="E265" s="37"/>
    </row>
    <row r="267" spans="3:10" x14ac:dyDescent="0.2">
      <c r="E267" s="37"/>
    </row>
  </sheetData>
  <mergeCells count="203">
    <mergeCell ref="I243:J243"/>
    <mergeCell ref="I222:J222"/>
    <mergeCell ref="I228:J228"/>
    <mergeCell ref="I239:J239"/>
    <mergeCell ref="I159:J159"/>
    <mergeCell ref="I143:J143"/>
    <mergeCell ref="I152:J152"/>
    <mergeCell ref="I144:J144"/>
    <mergeCell ref="I146:J146"/>
    <mergeCell ref="I148:J148"/>
    <mergeCell ref="I153:J153"/>
    <mergeCell ref="I151:J151"/>
    <mergeCell ref="I156:J156"/>
    <mergeCell ref="I149:J149"/>
    <mergeCell ref="I158:J158"/>
    <mergeCell ref="I157:J157"/>
    <mergeCell ref="I160:J160"/>
    <mergeCell ref="I164:J164"/>
    <mergeCell ref="I161:J161"/>
    <mergeCell ref="I163:J163"/>
    <mergeCell ref="I168:J168"/>
    <mergeCell ref="I173:J173"/>
    <mergeCell ref="I172:J172"/>
    <mergeCell ref="I169:J169"/>
    <mergeCell ref="I217:J217"/>
    <mergeCell ref="I223:J223"/>
    <mergeCell ref="I221:J221"/>
    <mergeCell ref="I234:J234"/>
    <mergeCell ref="H255:J255"/>
    <mergeCell ref="I128:J128"/>
    <mergeCell ref="I127:J127"/>
    <mergeCell ref="I123:J123"/>
    <mergeCell ref="I246:J246"/>
    <mergeCell ref="I252:J252"/>
    <mergeCell ref="I251:J251"/>
    <mergeCell ref="I248:J248"/>
    <mergeCell ref="I247:J247"/>
    <mergeCell ref="I240:J240"/>
    <mergeCell ref="I131:J131"/>
    <mergeCell ref="I124:J124"/>
    <mergeCell ref="I190:J190"/>
    <mergeCell ref="I227:J227"/>
    <mergeCell ref="I229:J229"/>
    <mergeCell ref="I245:J245"/>
    <mergeCell ref="I218:J218"/>
    <mergeCell ref="I231:J231"/>
    <mergeCell ref="I224:J224"/>
    <mergeCell ref="I241:J241"/>
    <mergeCell ref="I105:J105"/>
    <mergeCell ref="I102:J102"/>
    <mergeCell ref="I106:J106"/>
    <mergeCell ref="I111:J111"/>
    <mergeCell ref="H256:J257"/>
    <mergeCell ref="I249:J249"/>
    <mergeCell ref="I197:J197"/>
    <mergeCell ref="I233:J233"/>
    <mergeCell ref="I244:J244"/>
    <mergeCell ref="I242:J242"/>
    <mergeCell ref="I225:J225"/>
    <mergeCell ref="I254:J254"/>
    <mergeCell ref="I253:J253"/>
    <mergeCell ref="I250:J250"/>
    <mergeCell ref="I237:J237"/>
    <mergeCell ref="I236:J236"/>
    <mergeCell ref="I205:J205"/>
    <mergeCell ref="I232:J232"/>
    <mergeCell ref="I202:J202"/>
    <mergeCell ref="I209:J209"/>
    <mergeCell ref="E241:H241"/>
    <mergeCell ref="I214:J214"/>
    <mergeCell ref="I215:J215"/>
    <mergeCell ref="I219:J219"/>
    <mergeCell ref="D77:E77"/>
    <mergeCell ref="I112:J112"/>
    <mergeCell ref="C97:H99"/>
    <mergeCell ref="E92:F92"/>
    <mergeCell ref="E94:F94"/>
    <mergeCell ref="I97:J97"/>
    <mergeCell ref="I98:J99"/>
    <mergeCell ref="E96:F96"/>
    <mergeCell ref="H95:I95"/>
    <mergeCell ref="E93:F93"/>
    <mergeCell ref="C89:G91"/>
    <mergeCell ref="H92:I92"/>
    <mergeCell ref="I101:J101"/>
    <mergeCell ref="I100:J100"/>
    <mergeCell ref="H93:I93"/>
    <mergeCell ref="H94:I94"/>
    <mergeCell ref="H90:I91"/>
    <mergeCell ref="I104:J104"/>
    <mergeCell ref="I110:J110"/>
    <mergeCell ref="H96:I96"/>
    <mergeCell ref="I108:J108"/>
    <mergeCell ref="I103:J103"/>
    <mergeCell ref="I109:J109"/>
    <mergeCell ref="I107:J107"/>
    <mergeCell ref="C5:H5"/>
    <mergeCell ref="C6:H6"/>
    <mergeCell ref="D49:E49"/>
    <mergeCell ref="H13:I13"/>
    <mergeCell ref="F19:I19"/>
    <mergeCell ref="H9:I9"/>
    <mergeCell ref="C9:E11"/>
    <mergeCell ref="C17:G17"/>
    <mergeCell ref="D23:E23"/>
    <mergeCell ref="F9:G9"/>
    <mergeCell ref="C7:D7"/>
    <mergeCell ref="F10:G11"/>
    <mergeCell ref="H10:I11"/>
    <mergeCell ref="C76:I76"/>
    <mergeCell ref="D34:E34"/>
    <mergeCell ref="H89:I89"/>
    <mergeCell ref="C16:G16"/>
    <mergeCell ref="I235:J235"/>
    <mergeCell ref="I226:J226"/>
    <mergeCell ref="I212:J212"/>
    <mergeCell ref="I216:J216"/>
    <mergeCell ref="I230:J230"/>
    <mergeCell ref="J21:J22"/>
    <mergeCell ref="F21:I21"/>
    <mergeCell ref="J66:J68"/>
    <mergeCell ref="C66:I68"/>
    <mergeCell ref="D71:E71"/>
    <mergeCell ref="I220:J220"/>
    <mergeCell ref="H17:I17"/>
    <mergeCell ref="I213:J213"/>
    <mergeCell ref="I145:J145"/>
    <mergeCell ref="I154:J154"/>
    <mergeCell ref="I147:J147"/>
    <mergeCell ref="I187:J187"/>
    <mergeCell ref="I193:J193"/>
    <mergeCell ref="I207:J207"/>
    <mergeCell ref="I204:J204"/>
    <mergeCell ref="J13:K14"/>
    <mergeCell ref="C13:G15"/>
    <mergeCell ref="J15:K17"/>
    <mergeCell ref="I211:J211"/>
    <mergeCell ref="D38:E38"/>
    <mergeCell ref="D70:E70"/>
    <mergeCell ref="D78:E78"/>
    <mergeCell ref="D72:E72"/>
    <mergeCell ref="I170:J170"/>
    <mergeCell ref="I180:J180"/>
    <mergeCell ref="I191:J191"/>
    <mergeCell ref="I199:J199"/>
    <mergeCell ref="I183:J183"/>
    <mergeCell ref="I174:J174"/>
    <mergeCell ref="I206:J206"/>
    <mergeCell ref="I192:J192"/>
    <mergeCell ref="I210:J210"/>
    <mergeCell ref="I162:J162"/>
    <mergeCell ref="I167:J167"/>
    <mergeCell ref="I178:J178"/>
    <mergeCell ref="I141:J141"/>
    <mergeCell ref="I142:J142"/>
    <mergeCell ref="I150:J150"/>
    <mergeCell ref="I155:J155"/>
    <mergeCell ref="I238:J238"/>
    <mergeCell ref="I116:J116"/>
    <mergeCell ref="I126:J126"/>
    <mergeCell ref="I120:J120"/>
    <mergeCell ref="I119:J119"/>
    <mergeCell ref="I125:J125"/>
    <mergeCell ref="I139:J139"/>
    <mergeCell ref="I121:J121"/>
    <mergeCell ref="I122:J122"/>
    <mergeCell ref="I133:J133"/>
    <mergeCell ref="I137:J137"/>
    <mergeCell ref="I188:J188"/>
    <mergeCell ref="I200:J200"/>
    <mergeCell ref="I184:J184"/>
    <mergeCell ref="I194:J194"/>
    <mergeCell ref="I196:J196"/>
    <mergeCell ref="I195:J195"/>
    <mergeCell ref="I201:J201"/>
    <mergeCell ref="I203:J203"/>
    <mergeCell ref="I185:J185"/>
    <mergeCell ref="I186:J186"/>
    <mergeCell ref="I208:J208"/>
    <mergeCell ref="I182:J182"/>
    <mergeCell ref="I198:J198"/>
    <mergeCell ref="I189:J189"/>
    <mergeCell ref="I181:J181"/>
    <mergeCell ref="I113:J113"/>
    <mergeCell ref="I114:J114"/>
    <mergeCell ref="I179:J179"/>
    <mergeCell ref="I115:J115"/>
    <mergeCell ref="I129:J129"/>
    <mergeCell ref="I117:J117"/>
    <mergeCell ref="I118:J118"/>
    <mergeCell ref="I175:J175"/>
    <mergeCell ref="I176:J176"/>
    <mergeCell ref="I171:J171"/>
    <mergeCell ref="I177:J177"/>
    <mergeCell ref="I130:J130"/>
    <mergeCell ref="I135:J135"/>
    <mergeCell ref="I136:J136"/>
    <mergeCell ref="I132:J132"/>
    <mergeCell ref="I134:J134"/>
    <mergeCell ref="I140:J140"/>
    <mergeCell ref="I138:J138"/>
    <mergeCell ref="I166:J166"/>
    <mergeCell ref="I165:J165"/>
  </mergeCells>
  <printOptions verticalCentered="1"/>
  <pageMargins left="3.937007874015748E-2" right="0.23622047244094491" top="0.15748031496062992" bottom="3.937007874015748E-2" header="0" footer="0"/>
  <pageSetup scale="75" fitToHeight="2" pageOrder="overThenDown" orientation="portrait" r:id="rId1"/>
  <headerFooter alignWithMargins="0"/>
  <rowBreaks count="1" manualBreakCount="1">
    <brk id="7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28"/>
  <sheetViews>
    <sheetView showGridLines="0" tabSelected="1" zoomScale="110" zoomScaleNormal="110" workbookViewId="0">
      <selection activeCell="C92" sqref="C92:F92"/>
    </sheetView>
  </sheetViews>
  <sheetFormatPr baseColWidth="10" defaultRowHeight="12.75" x14ac:dyDescent="0.2"/>
  <cols>
    <col min="1" max="1" width="11.42578125" style="229"/>
    <col min="2" max="2" width="37.7109375" style="229" bestFit="1" customWidth="1"/>
    <col min="3" max="16384" width="11.42578125" style="229"/>
  </cols>
  <sheetData>
    <row r="4" spans="2:6" ht="20.25" x14ac:dyDescent="0.3">
      <c r="B4" s="353" t="s">
        <v>256</v>
      </c>
      <c r="C4" s="353"/>
      <c r="D4" s="353"/>
      <c r="E4" s="353"/>
      <c r="F4" s="353"/>
    </row>
    <row r="5" spans="2:6" ht="20.25" x14ac:dyDescent="0.3">
      <c r="B5" s="247" t="s">
        <v>257</v>
      </c>
      <c r="C5" s="247" t="s">
        <v>258</v>
      </c>
      <c r="D5" s="246" t="s">
        <v>259</v>
      </c>
      <c r="E5" s="246"/>
      <c r="F5" s="246"/>
    </row>
    <row r="6" spans="2:6" ht="22.5" x14ac:dyDescent="0.3">
      <c r="B6" s="245"/>
      <c r="C6" s="245"/>
      <c r="D6" s="245"/>
      <c r="E6" s="245"/>
      <c r="F6" s="245"/>
    </row>
    <row r="8" spans="2:6" ht="14.25" x14ac:dyDescent="0.2">
      <c r="B8" s="213" t="s">
        <v>178</v>
      </c>
      <c r="C8" s="227" t="s">
        <v>5</v>
      </c>
      <c r="D8" s="227" t="s">
        <v>34</v>
      </c>
      <c r="E8" s="227" t="s">
        <v>3</v>
      </c>
      <c r="F8" s="228" t="s">
        <v>4</v>
      </c>
    </row>
    <row r="9" spans="2:6" x14ac:dyDescent="0.2">
      <c r="B9" s="214" t="s">
        <v>35</v>
      </c>
      <c r="C9" s="226">
        <v>0</v>
      </c>
      <c r="D9" s="226">
        <v>0</v>
      </c>
      <c r="E9" s="226">
        <v>0</v>
      </c>
      <c r="F9" s="226">
        <v>0</v>
      </c>
    </row>
    <row r="10" spans="2:6" x14ac:dyDescent="0.2">
      <c r="B10" s="214" t="s">
        <v>25</v>
      </c>
      <c r="C10" s="226">
        <v>0</v>
      </c>
      <c r="D10" s="226">
        <v>0</v>
      </c>
      <c r="E10" s="226">
        <v>0</v>
      </c>
      <c r="F10" s="226">
        <v>0</v>
      </c>
    </row>
    <row r="11" spans="2:6" x14ac:dyDescent="0.2">
      <c r="B11" s="214" t="s">
        <v>26</v>
      </c>
      <c r="C11" s="226">
        <v>0</v>
      </c>
      <c r="D11" s="226">
        <v>3</v>
      </c>
      <c r="E11" s="226">
        <v>0</v>
      </c>
      <c r="F11" s="226">
        <v>0</v>
      </c>
    </row>
    <row r="12" spans="2:6" x14ac:dyDescent="0.2">
      <c r="B12" s="214" t="s">
        <v>6</v>
      </c>
      <c r="C12" s="226">
        <v>4</v>
      </c>
      <c r="D12" s="226">
        <v>1</v>
      </c>
      <c r="E12" s="226">
        <v>0</v>
      </c>
      <c r="F12" s="226">
        <v>0</v>
      </c>
    </row>
    <row r="13" spans="2:6" ht="14.25" x14ac:dyDescent="0.2">
      <c r="B13" s="379" t="s">
        <v>179</v>
      </c>
      <c r="C13" s="379"/>
      <c r="D13" s="379"/>
      <c r="E13" s="379"/>
      <c r="F13" s="379"/>
    </row>
    <row r="14" spans="2:6" x14ac:dyDescent="0.2">
      <c r="B14" s="214" t="s">
        <v>44</v>
      </c>
      <c r="C14" s="226">
        <v>19</v>
      </c>
      <c r="D14" s="226">
        <v>0</v>
      </c>
      <c r="E14" s="226">
        <v>0</v>
      </c>
      <c r="F14" s="226">
        <v>0</v>
      </c>
    </row>
    <row r="15" spans="2:6" x14ac:dyDescent="0.2">
      <c r="B15" s="214" t="s">
        <v>27</v>
      </c>
      <c r="C15" s="226">
        <v>451</v>
      </c>
      <c r="D15" s="226">
        <v>34</v>
      </c>
      <c r="E15" s="226">
        <v>2</v>
      </c>
      <c r="F15" s="226">
        <v>3</v>
      </c>
    </row>
    <row r="16" spans="2:6" x14ac:dyDescent="0.2">
      <c r="B16" s="214" t="s">
        <v>45</v>
      </c>
      <c r="C16" s="226">
        <v>199</v>
      </c>
      <c r="D16" s="226">
        <v>1</v>
      </c>
      <c r="E16" s="226">
        <v>0</v>
      </c>
      <c r="F16" s="226">
        <v>0</v>
      </c>
    </row>
    <row r="17" spans="2:6" x14ac:dyDescent="0.2">
      <c r="B17" s="214" t="s">
        <v>46</v>
      </c>
      <c r="C17" s="226">
        <v>9</v>
      </c>
      <c r="D17" s="226">
        <v>0</v>
      </c>
      <c r="E17" s="226">
        <v>0</v>
      </c>
      <c r="F17" s="226">
        <v>0</v>
      </c>
    </row>
    <row r="18" spans="2:6" x14ac:dyDescent="0.2">
      <c r="B18" s="214" t="s">
        <v>138</v>
      </c>
      <c r="C18" s="226">
        <v>16</v>
      </c>
      <c r="D18" s="226">
        <v>1</v>
      </c>
      <c r="E18" s="226">
        <v>0</v>
      </c>
      <c r="F18" s="226">
        <v>0</v>
      </c>
    </row>
    <row r="19" spans="2:6" ht="14.25" x14ac:dyDescent="0.2">
      <c r="B19" s="379" t="s">
        <v>180</v>
      </c>
      <c r="C19" s="379"/>
      <c r="D19" s="379"/>
      <c r="E19" s="379"/>
      <c r="F19" s="379"/>
    </row>
    <row r="20" spans="2:6" x14ac:dyDescent="0.2">
      <c r="B20" s="214" t="s">
        <v>48</v>
      </c>
      <c r="C20" s="226">
        <v>168</v>
      </c>
      <c r="D20" s="226">
        <v>0</v>
      </c>
      <c r="E20" s="226">
        <v>0</v>
      </c>
      <c r="F20" s="226">
        <v>0</v>
      </c>
    </row>
    <row r="21" spans="2:6" x14ac:dyDescent="0.2">
      <c r="B21" s="214" t="s">
        <v>49</v>
      </c>
      <c r="C21" s="226">
        <v>674</v>
      </c>
      <c r="D21" s="226">
        <v>8</v>
      </c>
      <c r="E21" s="226">
        <v>0</v>
      </c>
      <c r="F21" s="226">
        <v>0</v>
      </c>
    </row>
    <row r="22" spans="2:6" x14ac:dyDescent="0.2">
      <c r="B22" s="215" t="s">
        <v>47</v>
      </c>
      <c r="C22" s="226">
        <v>96</v>
      </c>
      <c r="D22" s="226">
        <v>47</v>
      </c>
      <c r="E22" s="226">
        <v>0</v>
      </c>
      <c r="F22" s="226">
        <v>0</v>
      </c>
    </row>
    <row r="23" spans="2:6" ht="14.25" x14ac:dyDescent="0.2">
      <c r="B23" s="373" t="s">
        <v>181</v>
      </c>
      <c r="C23" s="374"/>
      <c r="D23" s="374"/>
      <c r="E23" s="374"/>
      <c r="F23" s="375"/>
    </row>
    <row r="24" spans="2:6" x14ac:dyDescent="0.2">
      <c r="B24" s="216" t="s">
        <v>121</v>
      </c>
      <c r="C24" s="226">
        <v>2</v>
      </c>
      <c r="D24" s="226">
        <v>221</v>
      </c>
      <c r="E24" s="226">
        <v>6</v>
      </c>
      <c r="F24" s="226">
        <v>0</v>
      </c>
    </row>
    <row r="25" spans="2:6" x14ac:dyDescent="0.2">
      <c r="B25" s="216" t="s">
        <v>122</v>
      </c>
      <c r="C25" s="226">
        <v>0</v>
      </c>
      <c r="D25" s="226">
        <v>3</v>
      </c>
      <c r="E25" s="226">
        <v>0</v>
      </c>
      <c r="F25" s="226">
        <v>0</v>
      </c>
    </row>
    <row r="26" spans="2:6" x14ac:dyDescent="0.2">
      <c r="B26" s="216" t="s">
        <v>123</v>
      </c>
      <c r="C26" s="226">
        <v>1</v>
      </c>
      <c r="D26" s="226">
        <v>6</v>
      </c>
      <c r="E26" s="226">
        <v>1</v>
      </c>
      <c r="F26" s="226">
        <v>0</v>
      </c>
    </row>
    <row r="27" spans="2:6" x14ac:dyDescent="0.2">
      <c r="B27" s="216" t="s">
        <v>124</v>
      </c>
      <c r="C27" s="226">
        <v>0</v>
      </c>
      <c r="D27" s="226">
        <v>19</v>
      </c>
      <c r="E27" s="226">
        <v>0</v>
      </c>
      <c r="F27" s="226">
        <v>0</v>
      </c>
    </row>
    <row r="28" spans="2:6" x14ac:dyDescent="0.2">
      <c r="B28" s="216" t="s">
        <v>125</v>
      </c>
      <c r="C28" s="226">
        <v>0</v>
      </c>
      <c r="D28" s="226">
        <v>2</v>
      </c>
      <c r="E28" s="226">
        <v>0</v>
      </c>
      <c r="F28" s="226">
        <v>0</v>
      </c>
    </row>
    <row r="29" spans="2:6" x14ac:dyDescent="0.2">
      <c r="B29" s="216" t="s">
        <v>126</v>
      </c>
      <c r="C29" s="226">
        <v>4</v>
      </c>
      <c r="D29" s="226">
        <v>98</v>
      </c>
      <c r="E29" s="226">
        <v>0</v>
      </c>
      <c r="F29" s="226">
        <v>0</v>
      </c>
    </row>
    <row r="30" spans="2:6" x14ac:dyDescent="0.2">
      <c r="B30" s="216" t="s">
        <v>127</v>
      </c>
      <c r="C30" s="226">
        <v>5</v>
      </c>
      <c r="D30" s="226">
        <v>123</v>
      </c>
      <c r="E30" s="226">
        <v>0</v>
      </c>
      <c r="F30" s="226">
        <v>0</v>
      </c>
    </row>
    <row r="31" spans="2:6" x14ac:dyDescent="0.2">
      <c r="B31" s="216" t="s">
        <v>128</v>
      </c>
      <c r="C31" s="226">
        <v>8</v>
      </c>
      <c r="D31" s="226">
        <v>248</v>
      </c>
      <c r="E31" s="226">
        <v>0</v>
      </c>
      <c r="F31" s="226">
        <v>0</v>
      </c>
    </row>
    <row r="32" spans="2:6" x14ac:dyDescent="0.2">
      <c r="B32" s="216" t="s">
        <v>129</v>
      </c>
      <c r="C32" s="226">
        <v>0</v>
      </c>
      <c r="D32" s="226">
        <v>0</v>
      </c>
      <c r="E32" s="226">
        <v>3</v>
      </c>
      <c r="F32" s="226">
        <v>2</v>
      </c>
    </row>
    <row r="33" spans="2:6" x14ac:dyDescent="0.2">
      <c r="B33" s="216" t="s">
        <v>130</v>
      </c>
      <c r="C33" s="226">
        <v>0</v>
      </c>
      <c r="D33" s="226">
        <v>6</v>
      </c>
      <c r="E33" s="226">
        <v>38</v>
      </c>
      <c r="F33" s="226">
        <v>58</v>
      </c>
    </row>
    <row r="34" spans="2:6" ht="14.25" x14ac:dyDescent="0.2">
      <c r="B34" s="379" t="s">
        <v>182</v>
      </c>
      <c r="C34" s="379"/>
      <c r="D34" s="379"/>
      <c r="E34" s="379"/>
      <c r="F34" s="379"/>
    </row>
    <row r="35" spans="2:6" x14ac:dyDescent="0.2">
      <c r="B35" s="217" t="s">
        <v>113</v>
      </c>
      <c r="C35" s="226">
        <v>0</v>
      </c>
      <c r="D35" s="226">
        <v>1</v>
      </c>
      <c r="E35" s="226">
        <v>0</v>
      </c>
      <c r="F35" s="226">
        <v>0</v>
      </c>
    </row>
    <row r="36" spans="2:6" x14ac:dyDescent="0.2">
      <c r="B36" s="217" t="s">
        <v>94</v>
      </c>
      <c r="C36" s="226">
        <v>0</v>
      </c>
      <c r="D36" s="226">
        <v>20</v>
      </c>
      <c r="E36" s="226">
        <v>2</v>
      </c>
      <c r="F36" s="226">
        <v>2</v>
      </c>
    </row>
    <row r="37" spans="2:6" x14ac:dyDescent="0.2">
      <c r="B37" s="217" t="s">
        <v>93</v>
      </c>
      <c r="C37" s="226">
        <v>0</v>
      </c>
      <c r="D37" s="226">
        <v>44</v>
      </c>
      <c r="E37" s="226">
        <v>0</v>
      </c>
      <c r="F37" s="226">
        <v>0</v>
      </c>
    </row>
    <row r="38" spans="2:6" x14ac:dyDescent="0.2">
      <c r="B38" s="217" t="s">
        <v>98</v>
      </c>
      <c r="C38" s="226">
        <v>0</v>
      </c>
      <c r="D38" s="226">
        <v>5</v>
      </c>
      <c r="E38" s="226">
        <v>2</v>
      </c>
      <c r="F38" s="226">
        <v>0</v>
      </c>
    </row>
    <row r="39" spans="2:6" x14ac:dyDescent="0.2">
      <c r="B39" s="217" t="s">
        <v>133</v>
      </c>
      <c r="C39" s="226">
        <v>0</v>
      </c>
      <c r="D39" s="226">
        <v>2</v>
      </c>
      <c r="E39" s="226">
        <v>0</v>
      </c>
      <c r="F39" s="226">
        <v>0</v>
      </c>
    </row>
    <row r="40" spans="2:6" x14ac:dyDescent="0.2">
      <c r="B40" s="218" t="s">
        <v>101</v>
      </c>
      <c r="C40" s="226">
        <v>1</v>
      </c>
      <c r="D40" s="226">
        <v>12</v>
      </c>
      <c r="E40" s="226">
        <v>0</v>
      </c>
      <c r="F40" s="226">
        <v>0</v>
      </c>
    </row>
    <row r="41" spans="2:6" x14ac:dyDescent="0.2">
      <c r="B41" s="218" t="s">
        <v>100</v>
      </c>
      <c r="C41" s="226">
        <v>0</v>
      </c>
      <c r="D41" s="226">
        <v>2</v>
      </c>
      <c r="E41" s="226">
        <v>0</v>
      </c>
      <c r="F41" s="226">
        <v>0</v>
      </c>
    </row>
    <row r="42" spans="2:6" x14ac:dyDescent="0.2">
      <c r="B42" s="218" t="s">
        <v>99</v>
      </c>
      <c r="C42" s="226">
        <v>0</v>
      </c>
      <c r="D42" s="226">
        <v>5</v>
      </c>
      <c r="E42" s="226">
        <v>0</v>
      </c>
      <c r="F42" s="226">
        <v>0</v>
      </c>
    </row>
    <row r="43" spans="2:6" x14ac:dyDescent="0.2">
      <c r="B43" s="218" t="s">
        <v>134</v>
      </c>
      <c r="C43" s="226">
        <v>0</v>
      </c>
      <c r="D43" s="226">
        <v>1</v>
      </c>
      <c r="E43" s="226">
        <v>1</v>
      </c>
      <c r="F43" s="226">
        <v>0</v>
      </c>
    </row>
    <row r="44" spans="2:6" x14ac:dyDescent="0.2">
      <c r="B44" s="217" t="s">
        <v>96</v>
      </c>
      <c r="C44" s="226">
        <v>5</v>
      </c>
      <c r="D44" s="226">
        <v>35</v>
      </c>
      <c r="E44" s="226">
        <v>4</v>
      </c>
      <c r="F44" s="226">
        <v>1</v>
      </c>
    </row>
    <row r="45" spans="2:6" x14ac:dyDescent="0.2">
      <c r="B45" s="219" t="s">
        <v>95</v>
      </c>
      <c r="C45" s="226">
        <v>1</v>
      </c>
      <c r="D45" s="226">
        <v>5</v>
      </c>
      <c r="E45" s="226">
        <v>0</v>
      </c>
      <c r="F45" s="226">
        <v>1</v>
      </c>
    </row>
    <row r="46" spans="2:6" x14ac:dyDescent="0.2">
      <c r="B46" s="219" t="s">
        <v>135</v>
      </c>
      <c r="C46" s="226">
        <v>0</v>
      </c>
      <c r="D46" s="226">
        <v>1</v>
      </c>
      <c r="E46" s="226">
        <v>0</v>
      </c>
      <c r="F46" s="226">
        <v>8</v>
      </c>
    </row>
    <row r="47" spans="2:6" x14ac:dyDescent="0.2">
      <c r="B47" s="219" t="s">
        <v>102</v>
      </c>
      <c r="C47" s="226">
        <v>0</v>
      </c>
      <c r="D47" s="226">
        <v>0</v>
      </c>
      <c r="E47" s="226">
        <v>0</v>
      </c>
      <c r="F47" s="226">
        <v>0</v>
      </c>
    </row>
    <row r="48" spans="2:6" x14ac:dyDescent="0.2">
      <c r="B48" s="220" t="s">
        <v>90</v>
      </c>
      <c r="C48" s="226">
        <v>1</v>
      </c>
      <c r="D48" s="226">
        <v>1</v>
      </c>
      <c r="E48" s="226">
        <v>0</v>
      </c>
      <c r="F48" s="226">
        <v>1</v>
      </c>
    </row>
    <row r="49" spans="2:6" x14ac:dyDescent="0.2">
      <c r="B49" s="220" t="s">
        <v>117</v>
      </c>
      <c r="C49" s="226">
        <v>0</v>
      </c>
      <c r="D49" s="226">
        <v>0</v>
      </c>
      <c r="E49" s="226">
        <v>0</v>
      </c>
      <c r="F49" s="226">
        <v>0</v>
      </c>
    </row>
    <row r="50" spans="2:6" ht="14.25" x14ac:dyDescent="0.2">
      <c r="B50" s="379" t="s">
        <v>183</v>
      </c>
      <c r="C50" s="379"/>
      <c r="D50" s="379"/>
      <c r="E50" s="379"/>
      <c r="F50" s="379"/>
    </row>
    <row r="51" spans="2:6" x14ac:dyDescent="0.2">
      <c r="B51" s="221"/>
      <c r="C51" s="226">
        <v>349</v>
      </c>
      <c r="D51" s="226">
        <v>140</v>
      </c>
      <c r="E51" s="226">
        <v>19</v>
      </c>
      <c r="F51" s="226">
        <v>0</v>
      </c>
    </row>
    <row r="52" spans="2:6" ht="14.25" x14ac:dyDescent="0.2">
      <c r="B52" s="379" t="s">
        <v>184</v>
      </c>
      <c r="C52" s="379"/>
      <c r="D52" s="379"/>
      <c r="E52" s="379"/>
      <c r="F52" s="379"/>
    </row>
    <row r="53" spans="2:6" x14ac:dyDescent="0.2">
      <c r="B53" s="222" t="s">
        <v>29</v>
      </c>
      <c r="C53" s="226">
        <v>2</v>
      </c>
      <c r="D53" s="226">
        <v>1</v>
      </c>
      <c r="E53" s="226">
        <v>0</v>
      </c>
      <c r="F53" s="226">
        <v>0</v>
      </c>
    </row>
    <row r="54" spans="2:6" x14ac:dyDescent="0.2">
      <c r="B54" s="222" t="s">
        <v>56</v>
      </c>
      <c r="C54" s="226">
        <v>60</v>
      </c>
      <c r="D54" s="226">
        <v>0</v>
      </c>
      <c r="E54" s="226">
        <v>0</v>
      </c>
      <c r="F54" s="226">
        <v>0</v>
      </c>
    </row>
    <row r="55" spans="2:6" x14ac:dyDescent="0.2">
      <c r="B55" s="222" t="s">
        <v>57</v>
      </c>
      <c r="C55" s="226">
        <v>75</v>
      </c>
      <c r="D55" s="226">
        <v>2</v>
      </c>
      <c r="E55" s="226">
        <v>0</v>
      </c>
      <c r="F55" s="226">
        <v>0</v>
      </c>
    </row>
    <row r="56" spans="2:6" x14ac:dyDescent="0.2">
      <c r="B56" s="222"/>
      <c r="C56" s="226">
        <v>0</v>
      </c>
      <c r="D56" s="226">
        <v>0</v>
      </c>
      <c r="E56" s="226">
        <v>0</v>
      </c>
      <c r="F56" s="226">
        <v>0</v>
      </c>
    </row>
    <row r="57" spans="2:6" x14ac:dyDescent="0.2">
      <c r="B57" s="360" t="s">
        <v>185</v>
      </c>
      <c r="C57" s="361"/>
      <c r="D57" s="361"/>
      <c r="E57" s="361"/>
      <c r="F57" s="362"/>
    </row>
    <row r="58" spans="2:6" ht="14.25" x14ac:dyDescent="0.2">
      <c r="B58" s="223"/>
      <c r="C58" s="226">
        <v>11</v>
      </c>
      <c r="D58" s="226">
        <v>4</v>
      </c>
      <c r="E58" s="226">
        <v>6</v>
      </c>
      <c r="F58" s="226">
        <v>0</v>
      </c>
    </row>
    <row r="59" spans="2:6" ht="14.25" x14ac:dyDescent="0.2">
      <c r="B59" s="373" t="s">
        <v>186</v>
      </c>
      <c r="C59" s="374"/>
      <c r="D59" s="374"/>
      <c r="E59" s="374"/>
      <c r="F59" s="375"/>
    </row>
    <row r="60" spans="2:6" x14ac:dyDescent="0.2">
      <c r="B60" s="224" t="s">
        <v>108</v>
      </c>
      <c r="C60" s="226">
        <v>584</v>
      </c>
      <c r="D60" s="226">
        <v>8</v>
      </c>
      <c r="E60" s="226">
        <v>16</v>
      </c>
      <c r="F60" s="226">
        <v>0</v>
      </c>
    </row>
    <row r="61" spans="2:6" x14ac:dyDescent="0.2">
      <c r="B61" s="224" t="s">
        <v>104</v>
      </c>
      <c r="C61" s="226">
        <v>7</v>
      </c>
      <c r="D61" s="226">
        <v>0</v>
      </c>
      <c r="E61" s="226">
        <v>0</v>
      </c>
      <c r="F61" s="226">
        <v>0</v>
      </c>
    </row>
    <row r="62" spans="2:6" x14ac:dyDescent="0.2">
      <c r="B62" s="224" t="s">
        <v>105</v>
      </c>
      <c r="C62" s="226">
        <v>0</v>
      </c>
      <c r="D62" s="226">
        <v>0</v>
      </c>
      <c r="E62" s="226">
        <v>0</v>
      </c>
      <c r="F62" s="226">
        <v>0</v>
      </c>
    </row>
    <row r="63" spans="2:6" x14ac:dyDescent="0.2">
      <c r="B63" s="224" t="s">
        <v>107</v>
      </c>
      <c r="C63" s="226">
        <v>6</v>
      </c>
      <c r="D63" s="226">
        <v>0</v>
      </c>
      <c r="E63" s="226">
        <v>0</v>
      </c>
      <c r="F63" s="226">
        <v>0</v>
      </c>
    </row>
    <row r="64" spans="2:6" x14ac:dyDescent="0.2">
      <c r="B64" s="224" t="s">
        <v>109</v>
      </c>
      <c r="C64" s="226">
        <v>97</v>
      </c>
      <c r="D64" s="226">
        <v>0</v>
      </c>
      <c r="E64" s="226">
        <v>1</v>
      </c>
      <c r="F64" s="226">
        <v>0</v>
      </c>
    </row>
    <row r="65" spans="2:8" x14ac:dyDescent="0.2">
      <c r="B65" s="224" t="s">
        <v>103</v>
      </c>
      <c r="C65" s="226">
        <v>511</v>
      </c>
      <c r="D65" s="226">
        <v>2</v>
      </c>
      <c r="E65" s="226">
        <v>10</v>
      </c>
      <c r="F65" s="226">
        <v>0</v>
      </c>
      <c r="H65" s="244"/>
    </row>
    <row r="66" spans="2:8" x14ac:dyDescent="0.2">
      <c r="B66" s="224" t="s">
        <v>106</v>
      </c>
      <c r="C66" s="226">
        <v>118</v>
      </c>
      <c r="D66" s="226">
        <v>15</v>
      </c>
      <c r="E66" s="226">
        <v>7</v>
      </c>
      <c r="F66" s="226">
        <v>0</v>
      </c>
    </row>
    <row r="67" spans="2:8" x14ac:dyDescent="0.2">
      <c r="B67" s="224" t="s">
        <v>132</v>
      </c>
      <c r="C67" s="226">
        <v>7</v>
      </c>
      <c r="D67" s="226">
        <v>0</v>
      </c>
      <c r="E67" s="226">
        <v>0</v>
      </c>
      <c r="F67" s="226">
        <v>0</v>
      </c>
    </row>
    <row r="68" spans="2:8" x14ac:dyDescent="0.2">
      <c r="B68" s="224" t="s">
        <v>110</v>
      </c>
      <c r="C68" s="226">
        <v>892</v>
      </c>
      <c r="D68" s="226">
        <v>5</v>
      </c>
      <c r="E68" s="226">
        <v>0</v>
      </c>
      <c r="F68" s="226">
        <v>0</v>
      </c>
    </row>
    <row r="69" spans="2:8" x14ac:dyDescent="0.2">
      <c r="B69" s="376" t="s">
        <v>187</v>
      </c>
      <c r="C69" s="377"/>
      <c r="D69" s="377"/>
      <c r="E69" s="377"/>
      <c r="F69" s="378"/>
    </row>
    <row r="70" spans="2:8" x14ac:dyDescent="0.2">
      <c r="B70" s="372" t="s">
        <v>194</v>
      </c>
      <c r="C70" s="372"/>
      <c r="D70" s="350">
        <v>451</v>
      </c>
      <c r="E70" s="351"/>
      <c r="F70" s="352"/>
    </row>
    <row r="71" spans="2:8" x14ac:dyDescent="0.2">
      <c r="B71" s="372" t="s">
        <v>195</v>
      </c>
      <c r="C71" s="372"/>
      <c r="D71" s="350">
        <v>202</v>
      </c>
      <c r="E71" s="351"/>
      <c r="F71" s="352"/>
    </row>
    <row r="72" spans="2:8" x14ac:dyDescent="0.2">
      <c r="B72" s="372" t="s">
        <v>196</v>
      </c>
      <c r="C72" s="372"/>
      <c r="D72" s="350">
        <v>5181</v>
      </c>
      <c r="E72" s="351"/>
      <c r="F72" s="352"/>
    </row>
    <row r="73" spans="2:8" x14ac:dyDescent="0.2">
      <c r="B73" s="380" t="s">
        <v>197</v>
      </c>
      <c r="C73" s="381"/>
      <c r="D73" s="350">
        <v>28</v>
      </c>
      <c r="E73" s="351"/>
      <c r="F73" s="352"/>
    </row>
    <row r="74" spans="2:8" x14ac:dyDescent="0.2">
      <c r="B74" s="372" t="s">
        <v>169</v>
      </c>
      <c r="C74" s="372"/>
      <c r="D74" s="350">
        <v>8405</v>
      </c>
      <c r="E74" s="351"/>
      <c r="F74" s="352"/>
    </row>
    <row r="75" spans="2:8" x14ac:dyDescent="0.2">
      <c r="B75" s="360" t="s">
        <v>59</v>
      </c>
      <c r="C75" s="361"/>
      <c r="D75" s="361"/>
      <c r="E75" s="361"/>
      <c r="F75" s="362"/>
    </row>
    <row r="76" spans="2:8" x14ac:dyDescent="0.2">
      <c r="B76" s="214" t="s">
        <v>37</v>
      </c>
      <c r="C76" s="366">
        <v>154</v>
      </c>
      <c r="D76" s="367"/>
      <c r="E76" s="367"/>
      <c r="F76" s="368"/>
    </row>
    <row r="77" spans="2:8" x14ac:dyDescent="0.2">
      <c r="B77" s="214" t="s">
        <v>145</v>
      </c>
      <c r="C77" s="366">
        <v>1</v>
      </c>
      <c r="D77" s="367"/>
      <c r="E77" s="367"/>
      <c r="F77" s="368"/>
    </row>
    <row r="78" spans="2:8" x14ac:dyDescent="0.2">
      <c r="B78" s="214" t="s">
        <v>22</v>
      </c>
      <c r="C78" s="366">
        <v>3</v>
      </c>
      <c r="D78" s="367"/>
      <c r="E78" s="367"/>
      <c r="F78" s="368"/>
    </row>
    <row r="79" spans="2:8" x14ac:dyDescent="0.2">
      <c r="B79" s="214" t="s">
        <v>21</v>
      </c>
      <c r="C79" s="366">
        <v>53</v>
      </c>
      <c r="D79" s="367"/>
      <c r="E79" s="367"/>
      <c r="F79" s="368"/>
    </row>
    <row r="80" spans="2:8" x14ac:dyDescent="0.2">
      <c r="B80" s="214" t="s">
        <v>146</v>
      </c>
      <c r="C80" s="366">
        <v>0</v>
      </c>
      <c r="D80" s="367"/>
      <c r="E80" s="367"/>
      <c r="F80" s="368"/>
    </row>
    <row r="81" spans="2:6" x14ac:dyDescent="0.2">
      <c r="B81" s="360" t="s">
        <v>30</v>
      </c>
      <c r="C81" s="361"/>
      <c r="D81" s="361"/>
      <c r="E81" s="361"/>
      <c r="F81" s="362"/>
    </row>
    <row r="82" spans="2:6" x14ac:dyDescent="0.2">
      <c r="B82" s="214" t="s">
        <v>37</v>
      </c>
      <c r="C82" s="366">
        <v>223</v>
      </c>
      <c r="D82" s="367"/>
      <c r="E82" s="367"/>
      <c r="F82" s="368"/>
    </row>
    <row r="83" spans="2:6" x14ac:dyDescent="0.2">
      <c r="B83" s="214" t="s">
        <v>145</v>
      </c>
      <c r="C83" s="369">
        <v>2</v>
      </c>
      <c r="D83" s="370"/>
      <c r="E83" s="370"/>
      <c r="F83" s="371"/>
    </row>
    <row r="84" spans="2:6" x14ac:dyDescent="0.2">
      <c r="B84" s="214" t="s">
        <v>22</v>
      </c>
      <c r="C84" s="366">
        <v>23</v>
      </c>
      <c r="D84" s="367"/>
      <c r="E84" s="367"/>
      <c r="F84" s="368"/>
    </row>
    <row r="85" spans="2:6" x14ac:dyDescent="0.2">
      <c r="B85" s="214" t="s">
        <v>21</v>
      </c>
      <c r="C85" s="366">
        <v>60</v>
      </c>
      <c r="D85" s="367"/>
      <c r="E85" s="367"/>
      <c r="F85" s="368"/>
    </row>
    <row r="86" spans="2:6" x14ac:dyDescent="0.2">
      <c r="B86" s="214" t="s">
        <v>146</v>
      </c>
      <c r="C86" s="366">
        <v>1</v>
      </c>
      <c r="D86" s="367"/>
      <c r="E86" s="367"/>
      <c r="F86" s="368"/>
    </row>
    <row r="87" spans="2:6" x14ac:dyDescent="0.2">
      <c r="B87" s="360" t="s">
        <v>60</v>
      </c>
      <c r="C87" s="361"/>
      <c r="D87" s="361"/>
      <c r="E87" s="361"/>
      <c r="F87" s="362"/>
    </row>
    <row r="88" spans="2:6" x14ac:dyDescent="0.2">
      <c r="B88" s="214" t="s">
        <v>37</v>
      </c>
      <c r="C88" s="350">
        <v>0</v>
      </c>
      <c r="D88" s="351"/>
      <c r="E88" s="351"/>
      <c r="F88" s="352"/>
    </row>
    <row r="89" spans="2:6" x14ac:dyDescent="0.2">
      <c r="B89" s="214" t="s">
        <v>145</v>
      </c>
      <c r="C89" s="350">
        <v>0</v>
      </c>
      <c r="D89" s="351"/>
      <c r="E89" s="351"/>
      <c r="F89" s="352"/>
    </row>
    <row r="90" spans="2:6" x14ac:dyDescent="0.2">
      <c r="B90" s="214" t="s">
        <v>22</v>
      </c>
      <c r="C90" s="350">
        <v>0</v>
      </c>
      <c r="D90" s="351"/>
      <c r="E90" s="351"/>
      <c r="F90" s="352"/>
    </row>
    <row r="91" spans="2:6" x14ac:dyDescent="0.2">
      <c r="B91" s="214" t="s">
        <v>21</v>
      </c>
      <c r="C91" s="350">
        <v>1</v>
      </c>
      <c r="D91" s="351"/>
      <c r="E91" s="351"/>
      <c r="F91" s="352"/>
    </row>
    <row r="92" spans="2:6" x14ac:dyDescent="0.2">
      <c r="B92" s="214" t="s">
        <v>146</v>
      </c>
      <c r="C92" s="350">
        <v>0</v>
      </c>
      <c r="D92" s="351"/>
      <c r="E92" s="351"/>
      <c r="F92" s="352"/>
    </row>
    <row r="93" spans="2:6" x14ac:dyDescent="0.2">
      <c r="B93" s="363" t="s">
        <v>61</v>
      </c>
      <c r="C93" s="364"/>
      <c r="D93" s="364"/>
      <c r="E93" s="364"/>
      <c r="F93" s="365"/>
    </row>
    <row r="94" spans="2:6" x14ac:dyDescent="0.2">
      <c r="B94" s="214" t="s">
        <v>147</v>
      </c>
      <c r="C94" s="350">
        <v>18</v>
      </c>
      <c r="D94" s="351"/>
      <c r="E94" s="351"/>
      <c r="F94" s="352"/>
    </row>
    <row r="95" spans="2:6" x14ac:dyDescent="0.2">
      <c r="B95" s="214" t="s">
        <v>40</v>
      </c>
      <c r="C95" s="350">
        <v>3</v>
      </c>
      <c r="D95" s="351"/>
      <c r="E95" s="351"/>
      <c r="F95" s="352"/>
    </row>
    <row r="96" spans="2:6" x14ac:dyDescent="0.2">
      <c r="B96" s="214" t="s">
        <v>39</v>
      </c>
      <c r="C96" s="350">
        <v>16</v>
      </c>
      <c r="D96" s="351"/>
      <c r="E96" s="351"/>
      <c r="F96" s="352"/>
    </row>
    <row r="97" spans="2:6" x14ac:dyDescent="0.2">
      <c r="B97" s="363" t="s">
        <v>62</v>
      </c>
      <c r="C97" s="364"/>
      <c r="D97" s="364"/>
      <c r="E97" s="364"/>
      <c r="F97" s="365"/>
    </row>
    <row r="98" spans="2:6" x14ac:dyDescent="0.2">
      <c r="B98" s="214" t="s">
        <v>41</v>
      </c>
      <c r="C98" s="350">
        <v>12</v>
      </c>
      <c r="D98" s="351"/>
      <c r="E98" s="351"/>
      <c r="F98" s="352"/>
    </row>
    <row r="99" spans="2:6" x14ac:dyDescent="0.2">
      <c r="B99" s="214" t="s">
        <v>40</v>
      </c>
      <c r="C99" s="350">
        <v>2</v>
      </c>
      <c r="D99" s="351"/>
      <c r="E99" s="351"/>
      <c r="F99" s="352"/>
    </row>
    <row r="100" spans="2:6" x14ac:dyDescent="0.2">
      <c r="B100" s="214" t="s">
        <v>39</v>
      </c>
      <c r="C100" s="350">
        <v>4</v>
      </c>
      <c r="D100" s="351"/>
      <c r="E100" s="351"/>
      <c r="F100" s="352"/>
    </row>
    <row r="101" spans="2:6" x14ac:dyDescent="0.2">
      <c r="B101" s="363" t="s">
        <v>118</v>
      </c>
      <c r="C101" s="364"/>
      <c r="D101" s="364"/>
      <c r="E101" s="364"/>
      <c r="F101" s="365"/>
    </row>
    <row r="102" spans="2:6" x14ac:dyDescent="0.2">
      <c r="B102" s="214" t="s">
        <v>37</v>
      </c>
      <c r="C102" s="350">
        <v>232</v>
      </c>
      <c r="D102" s="351"/>
      <c r="E102" s="351"/>
      <c r="F102" s="352"/>
    </row>
    <row r="103" spans="2:6" x14ac:dyDescent="0.2">
      <c r="B103" s="214" t="s">
        <v>145</v>
      </c>
      <c r="C103" s="350">
        <v>1</v>
      </c>
      <c r="D103" s="351"/>
      <c r="E103" s="351"/>
      <c r="F103" s="352"/>
    </row>
    <row r="104" spans="2:6" x14ac:dyDescent="0.2">
      <c r="B104" s="214" t="s">
        <v>22</v>
      </c>
      <c r="C104" s="350">
        <v>59</v>
      </c>
      <c r="D104" s="351"/>
      <c r="E104" s="351"/>
      <c r="F104" s="352"/>
    </row>
    <row r="105" spans="2:6" x14ac:dyDescent="0.2">
      <c r="B105" s="214" t="s">
        <v>21</v>
      </c>
      <c r="C105" s="350">
        <v>139</v>
      </c>
      <c r="D105" s="351"/>
      <c r="E105" s="351"/>
      <c r="F105" s="352"/>
    </row>
    <row r="106" spans="2:6" x14ac:dyDescent="0.2">
      <c r="B106" s="214" t="s">
        <v>146</v>
      </c>
      <c r="C106" s="350">
        <v>11</v>
      </c>
      <c r="D106" s="351"/>
      <c r="E106" s="351"/>
      <c r="F106" s="352"/>
    </row>
    <row r="107" spans="2:6" x14ac:dyDescent="0.2">
      <c r="B107" s="360" t="s">
        <v>119</v>
      </c>
      <c r="C107" s="361"/>
      <c r="D107" s="361"/>
      <c r="E107" s="361"/>
      <c r="F107" s="362"/>
    </row>
    <row r="108" spans="2:6" x14ac:dyDescent="0.2">
      <c r="B108" s="214" t="s">
        <v>41</v>
      </c>
      <c r="C108" s="350">
        <v>550</v>
      </c>
      <c r="D108" s="351"/>
      <c r="E108" s="351"/>
      <c r="F108" s="352"/>
    </row>
    <row r="109" spans="2:6" x14ac:dyDescent="0.2">
      <c r="B109" s="214" t="s">
        <v>145</v>
      </c>
      <c r="C109" s="350">
        <v>43</v>
      </c>
      <c r="D109" s="351"/>
      <c r="E109" s="351"/>
      <c r="F109" s="352"/>
    </row>
    <row r="110" spans="2:6" x14ac:dyDescent="0.2">
      <c r="B110" s="214" t="s">
        <v>40</v>
      </c>
      <c r="C110" s="350">
        <v>196</v>
      </c>
      <c r="D110" s="351"/>
      <c r="E110" s="351"/>
      <c r="F110" s="352"/>
    </row>
    <row r="111" spans="2:6" x14ac:dyDescent="0.2">
      <c r="B111" s="214" t="s">
        <v>39</v>
      </c>
      <c r="C111" s="350">
        <v>336</v>
      </c>
      <c r="D111" s="351"/>
      <c r="E111" s="351"/>
      <c r="F111" s="352"/>
    </row>
    <row r="112" spans="2:6" x14ac:dyDescent="0.2">
      <c r="B112" s="214" t="s">
        <v>148</v>
      </c>
      <c r="C112" s="350">
        <v>19</v>
      </c>
      <c r="D112" s="351"/>
      <c r="E112" s="351"/>
      <c r="F112" s="352"/>
    </row>
    <row r="113" spans="2:6" x14ac:dyDescent="0.2">
      <c r="B113" s="360" t="s">
        <v>144</v>
      </c>
      <c r="C113" s="361"/>
      <c r="D113" s="361"/>
      <c r="E113" s="361"/>
      <c r="F113" s="362"/>
    </row>
    <row r="114" spans="2:6" x14ac:dyDescent="0.2">
      <c r="B114" s="214" t="s">
        <v>37</v>
      </c>
      <c r="C114" s="350">
        <v>151</v>
      </c>
      <c r="D114" s="351"/>
      <c r="E114" s="351"/>
      <c r="F114" s="352"/>
    </row>
    <row r="115" spans="2:6" x14ac:dyDescent="0.2">
      <c r="B115" s="214" t="s">
        <v>145</v>
      </c>
      <c r="C115" s="350">
        <v>1</v>
      </c>
      <c r="D115" s="351"/>
      <c r="E115" s="351"/>
      <c r="F115" s="352"/>
    </row>
    <row r="116" spans="2:6" x14ac:dyDescent="0.2">
      <c r="B116" s="214" t="s">
        <v>22</v>
      </c>
      <c r="C116" s="350">
        <v>58</v>
      </c>
      <c r="D116" s="351"/>
      <c r="E116" s="351"/>
      <c r="F116" s="352"/>
    </row>
    <row r="117" spans="2:6" x14ac:dyDescent="0.2">
      <c r="B117" s="214" t="s">
        <v>21</v>
      </c>
      <c r="C117" s="350">
        <v>33</v>
      </c>
      <c r="D117" s="351"/>
      <c r="E117" s="351"/>
      <c r="F117" s="352"/>
    </row>
    <row r="118" spans="2:6" x14ac:dyDescent="0.2">
      <c r="B118" s="214" t="s">
        <v>146</v>
      </c>
      <c r="C118" s="350">
        <v>9</v>
      </c>
      <c r="D118" s="351"/>
      <c r="E118" s="351"/>
      <c r="F118" s="352"/>
    </row>
    <row r="119" spans="2:6" ht="14.25" x14ac:dyDescent="0.2">
      <c r="B119" s="354" t="s">
        <v>188</v>
      </c>
      <c r="C119" s="355"/>
      <c r="D119" s="355"/>
      <c r="E119" s="355"/>
      <c r="F119" s="356"/>
    </row>
    <row r="120" spans="2:6" x14ac:dyDescent="0.2">
      <c r="B120" s="363" t="s">
        <v>23</v>
      </c>
      <c r="C120" s="364"/>
      <c r="D120" s="364"/>
      <c r="E120" s="364"/>
      <c r="F120" s="365"/>
    </row>
    <row r="121" spans="2:6" x14ac:dyDescent="0.2">
      <c r="B121" s="222" t="s">
        <v>37</v>
      </c>
      <c r="C121" s="350">
        <v>97</v>
      </c>
      <c r="D121" s="351"/>
      <c r="E121" s="351"/>
      <c r="F121" s="352"/>
    </row>
    <row r="122" spans="2:6" x14ac:dyDescent="0.2">
      <c r="B122" s="222" t="s">
        <v>145</v>
      </c>
      <c r="C122" s="350">
        <v>7</v>
      </c>
      <c r="D122" s="351"/>
      <c r="E122" s="351"/>
      <c r="F122" s="352"/>
    </row>
    <row r="123" spans="2:6" x14ac:dyDescent="0.2">
      <c r="B123" s="222" t="s">
        <v>22</v>
      </c>
      <c r="C123" s="350">
        <v>20</v>
      </c>
      <c r="D123" s="351"/>
      <c r="E123" s="351"/>
      <c r="F123" s="352"/>
    </row>
    <row r="124" spans="2:6" x14ac:dyDescent="0.2">
      <c r="B124" s="222" t="s">
        <v>21</v>
      </c>
      <c r="C124" s="350">
        <v>22</v>
      </c>
      <c r="D124" s="351"/>
      <c r="E124" s="351"/>
      <c r="F124" s="352"/>
    </row>
    <row r="125" spans="2:6" x14ac:dyDescent="0.2">
      <c r="B125" s="360" t="s">
        <v>7</v>
      </c>
      <c r="C125" s="361"/>
      <c r="D125" s="361"/>
      <c r="E125" s="361"/>
      <c r="F125" s="362"/>
    </row>
    <row r="126" spans="2:6" x14ac:dyDescent="0.2">
      <c r="B126" s="222" t="s">
        <v>37</v>
      </c>
      <c r="C126" s="350">
        <v>13</v>
      </c>
      <c r="D126" s="351"/>
      <c r="E126" s="351"/>
      <c r="F126" s="352"/>
    </row>
    <row r="127" spans="2:6" x14ac:dyDescent="0.2">
      <c r="B127" s="222" t="s">
        <v>145</v>
      </c>
      <c r="C127" s="350">
        <v>0</v>
      </c>
      <c r="D127" s="351"/>
      <c r="E127" s="351"/>
      <c r="F127" s="352"/>
    </row>
    <row r="128" spans="2:6" x14ac:dyDescent="0.2">
      <c r="B128" s="222" t="s">
        <v>22</v>
      </c>
      <c r="C128" s="350">
        <v>2</v>
      </c>
      <c r="D128" s="351"/>
      <c r="E128" s="351"/>
      <c r="F128" s="352"/>
    </row>
    <row r="129" spans="2:6" x14ac:dyDescent="0.2">
      <c r="B129" s="222" t="s">
        <v>21</v>
      </c>
      <c r="C129" s="350">
        <v>2</v>
      </c>
      <c r="D129" s="351"/>
      <c r="E129" s="351"/>
      <c r="F129" s="352"/>
    </row>
    <row r="130" spans="2:6" x14ac:dyDescent="0.2">
      <c r="B130" s="360" t="s">
        <v>150</v>
      </c>
      <c r="C130" s="361"/>
      <c r="D130" s="361"/>
      <c r="E130" s="361"/>
      <c r="F130" s="362"/>
    </row>
    <row r="131" spans="2:6" x14ac:dyDescent="0.2">
      <c r="B131" s="222" t="s">
        <v>37</v>
      </c>
      <c r="C131" s="350">
        <v>0</v>
      </c>
      <c r="D131" s="351"/>
      <c r="E131" s="351"/>
      <c r="F131" s="352"/>
    </row>
    <row r="132" spans="2:6" x14ac:dyDescent="0.2">
      <c r="B132" s="222" t="s">
        <v>145</v>
      </c>
      <c r="C132" s="350">
        <v>0</v>
      </c>
      <c r="D132" s="351"/>
      <c r="E132" s="351"/>
      <c r="F132" s="352"/>
    </row>
    <row r="133" spans="2:6" x14ac:dyDescent="0.2">
      <c r="B133" s="222" t="s">
        <v>22</v>
      </c>
      <c r="C133" s="350">
        <v>0</v>
      </c>
      <c r="D133" s="351"/>
      <c r="E133" s="351"/>
      <c r="F133" s="352"/>
    </row>
    <row r="134" spans="2:6" x14ac:dyDescent="0.2">
      <c r="B134" s="222" t="s">
        <v>21</v>
      </c>
      <c r="C134" s="350">
        <v>0</v>
      </c>
      <c r="D134" s="351"/>
      <c r="E134" s="351"/>
      <c r="F134" s="352"/>
    </row>
    <row r="135" spans="2:6" x14ac:dyDescent="0.2">
      <c r="B135" s="360" t="s">
        <v>63</v>
      </c>
      <c r="C135" s="361"/>
      <c r="D135" s="361"/>
      <c r="E135" s="361"/>
      <c r="F135" s="362"/>
    </row>
    <row r="136" spans="2:6" x14ac:dyDescent="0.2">
      <c r="B136" s="222" t="s">
        <v>38</v>
      </c>
      <c r="C136" s="350">
        <v>1</v>
      </c>
      <c r="D136" s="351"/>
      <c r="E136" s="351"/>
      <c r="F136" s="352"/>
    </row>
    <row r="137" spans="2:6" x14ac:dyDescent="0.2">
      <c r="B137" s="222" t="s">
        <v>145</v>
      </c>
      <c r="C137" s="350">
        <v>0</v>
      </c>
      <c r="D137" s="351"/>
      <c r="E137" s="351"/>
      <c r="F137" s="352"/>
    </row>
    <row r="138" spans="2:6" x14ac:dyDescent="0.2">
      <c r="B138" s="222" t="s">
        <v>40</v>
      </c>
      <c r="C138" s="350">
        <v>0</v>
      </c>
      <c r="D138" s="351"/>
      <c r="E138" s="351"/>
      <c r="F138" s="352"/>
    </row>
    <row r="139" spans="2:6" x14ac:dyDescent="0.2">
      <c r="B139" s="222" t="s">
        <v>39</v>
      </c>
      <c r="C139" s="350">
        <v>0</v>
      </c>
      <c r="D139" s="351"/>
      <c r="E139" s="351"/>
      <c r="F139" s="352"/>
    </row>
    <row r="140" spans="2:6" x14ac:dyDescent="0.2">
      <c r="B140" s="360" t="s">
        <v>64</v>
      </c>
      <c r="C140" s="361"/>
      <c r="D140" s="361"/>
      <c r="E140" s="361"/>
      <c r="F140" s="362"/>
    </row>
    <row r="141" spans="2:6" x14ac:dyDescent="0.2">
      <c r="B141" s="222" t="s">
        <v>41</v>
      </c>
      <c r="C141" s="350">
        <v>0</v>
      </c>
      <c r="D141" s="351"/>
      <c r="E141" s="351"/>
      <c r="F141" s="352"/>
    </row>
    <row r="142" spans="2:6" x14ac:dyDescent="0.2">
      <c r="B142" s="222" t="s">
        <v>145</v>
      </c>
      <c r="C142" s="350">
        <v>0</v>
      </c>
      <c r="D142" s="351"/>
      <c r="E142" s="351"/>
      <c r="F142" s="352"/>
    </row>
    <row r="143" spans="2:6" x14ac:dyDescent="0.2">
      <c r="B143" s="222" t="s">
        <v>40</v>
      </c>
      <c r="C143" s="350">
        <v>0</v>
      </c>
      <c r="D143" s="351"/>
      <c r="E143" s="351"/>
      <c r="F143" s="352"/>
    </row>
    <row r="144" spans="2:6" x14ac:dyDescent="0.2">
      <c r="B144" s="222" t="s">
        <v>39</v>
      </c>
      <c r="C144" s="350">
        <v>0</v>
      </c>
      <c r="D144" s="351"/>
      <c r="E144" s="351"/>
      <c r="F144" s="352"/>
    </row>
    <row r="145" spans="2:6" x14ac:dyDescent="0.2">
      <c r="B145" s="360" t="s">
        <v>171</v>
      </c>
      <c r="C145" s="361"/>
      <c r="D145" s="361"/>
      <c r="E145" s="361"/>
      <c r="F145" s="362"/>
    </row>
    <row r="146" spans="2:6" x14ac:dyDescent="0.2">
      <c r="B146" s="222" t="s">
        <v>41</v>
      </c>
      <c r="C146" s="350">
        <v>0</v>
      </c>
      <c r="D146" s="351"/>
      <c r="E146" s="351"/>
      <c r="F146" s="352"/>
    </row>
    <row r="147" spans="2:6" x14ac:dyDescent="0.2">
      <c r="B147" s="222" t="s">
        <v>145</v>
      </c>
      <c r="C147" s="350">
        <v>0</v>
      </c>
      <c r="D147" s="351"/>
      <c r="E147" s="351"/>
      <c r="F147" s="352"/>
    </row>
    <row r="148" spans="2:6" x14ac:dyDescent="0.2">
      <c r="B148" s="222" t="s">
        <v>40</v>
      </c>
      <c r="C148" s="350">
        <v>0</v>
      </c>
      <c r="D148" s="351"/>
      <c r="E148" s="351"/>
      <c r="F148" s="352"/>
    </row>
    <row r="149" spans="2:6" x14ac:dyDescent="0.2">
      <c r="B149" s="222" t="s">
        <v>39</v>
      </c>
      <c r="C149" s="350">
        <v>0</v>
      </c>
      <c r="D149" s="351"/>
      <c r="E149" s="351"/>
      <c r="F149" s="352"/>
    </row>
    <row r="150" spans="2:6" x14ac:dyDescent="0.2">
      <c r="B150" s="360" t="s">
        <v>168</v>
      </c>
      <c r="C150" s="361"/>
      <c r="D150" s="361"/>
      <c r="E150" s="361"/>
      <c r="F150" s="362"/>
    </row>
    <row r="151" spans="2:6" x14ac:dyDescent="0.2">
      <c r="B151" s="222" t="s">
        <v>41</v>
      </c>
      <c r="C151" s="350">
        <v>0</v>
      </c>
      <c r="D151" s="351"/>
      <c r="E151" s="351"/>
      <c r="F151" s="352"/>
    </row>
    <row r="152" spans="2:6" x14ac:dyDescent="0.2">
      <c r="B152" s="222" t="s">
        <v>145</v>
      </c>
      <c r="C152" s="350">
        <v>0</v>
      </c>
      <c r="D152" s="351"/>
      <c r="E152" s="351"/>
      <c r="F152" s="352"/>
    </row>
    <row r="153" spans="2:6" x14ac:dyDescent="0.2">
      <c r="B153" s="222" t="s">
        <v>40</v>
      </c>
      <c r="C153" s="350">
        <v>0</v>
      </c>
      <c r="D153" s="351"/>
      <c r="E153" s="351"/>
      <c r="F153" s="352"/>
    </row>
    <row r="154" spans="2:6" x14ac:dyDescent="0.2">
      <c r="B154" s="222" t="s">
        <v>39</v>
      </c>
      <c r="C154" s="350">
        <v>0</v>
      </c>
      <c r="D154" s="351"/>
      <c r="E154" s="351"/>
      <c r="F154" s="352"/>
    </row>
    <row r="155" spans="2:6" ht="14.25" x14ac:dyDescent="0.2">
      <c r="B155" s="347" t="s">
        <v>189</v>
      </c>
      <c r="C155" s="348"/>
      <c r="D155" s="348"/>
      <c r="E155" s="348"/>
      <c r="F155" s="349"/>
    </row>
    <row r="156" spans="2:6" x14ac:dyDescent="0.2">
      <c r="B156" s="216" t="s">
        <v>44</v>
      </c>
      <c r="C156" s="350">
        <v>9</v>
      </c>
      <c r="D156" s="351"/>
      <c r="E156" s="351"/>
      <c r="F156" s="352"/>
    </row>
    <row r="157" spans="2:6" x14ac:dyDescent="0.2">
      <c r="B157" s="216" t="s">
        <v>31</v>
      </c>
      <c r="C157" s="350">
        <v>780</v>
      </c>
      <c r="D157" s="351"/>
      <c r="E157" s="351"/>
      <c r="F157" s="352"/>
    </row>
    <row r="158" spans="2:6" x14ac:dyDescent="0.2">
      <c r="B158" s="216" t="s">
        <v>45</v>
      </c>
      <c r="C158" s="350">
        <v>14</v>
      </c>
      <c r="D158" s="351"/>
      <c r="E158" s="351"/>
      <c r="F158" s="352"/>
    </row>
    <row r="159" spans="2:6" x14ac:dyDescent="0.2">
      <c r="B159" s="216" t="s">
        <v>69</v>
      </c>
      <c r="C159" s="350">
        <v>2</v>
      </c>
      <c r="D159" s="351"/>
      <c r="E159" s="351"/>
      <c r="F159" s="352"/>
    </row>
    <row r="160" spans="2:6" x14ac:dyDescent="0.2">
      <c r="B160" s="216" t="s">
        <v>29</v>
      </c>
      <c r="C160" s="350">
        <v>2</v>
      </c>
      <c r="D160" s="351"/>
      <c r="E160" s="351"/>
      <c r="F160" s="352"/>
    </row>
    <row r="161" spans="2:6" x14ac:dyDescent="0.2">
      <c r="B161" s="216" t="s">
        <v>120</v>
      </c>
      <c r="C161" s="350">
        <v>2</v>
      </c>
      <c r="D161" s="351"/>
      <c r="E161" s="351"/>
      <c r="F161" s="352"/>
    </row>
    <row r="162" spans="2:6" x14ac:dyDescent="0.2">
      <c r="B162" s="216" t="s">
        <v>70</v>
      </c>
      <c r="C162" s="350">
        <v>0</v>
      </c>
      <c r="D162" s="351"/>
      <c r="E162" s="351"/>
      <c r="F162" s="352"/>
    </row>
    <row r="163" spans="2:6" x14ac:dyDescent="0.2">
      <c r="B163" s="216" t="s">
        <v>46</v>
      </c>
      <c r="C163" s="350">
        <v>4</v>
      </c>
      <c r="D163" s="351"/>
      <c r="E163" s="351"/>
      <c r="F163" s="352"/>
    </row>
    <row r="164" spans="2:6" x14ac:dyDescent="0.2">
      <c r="B164" s="216" t="s">
        <v>72</v>
      </c>
      <c r="C164" s="350">
        <v>717</v>
      </c>
      <c r="D164" s="351"/>
      <c r="E164" s="351"/>
      <c r="F164" s="352"/>
    </row>
    <row r="165" spans="2:6" x14ac:dyDescent="0.2">
      <c r="B165" s="216" t="s">
        <v>71</v>
      </c>
      <c r="C165" s="350">
        <v>74</v>
      </c>
      <c r="D165" s="351"/>
      <c r="E165" s="351"/>
      <c r="F165" s="352"/>
    </row>
    <row r="166" spans="2:6" x14ac:dyDescent="0.2">
      <c r="B166" s="216" t="s">
        <v>66</v>
      </c>
      <c r="C166" s="350">
        <v>162</v>
      </c>
      <c r="D166" s="351"/>
      <c r="E166" s="351"/>
      <c r="F166" s="352"/>
    </row>
    <row r="167" spans="2:6" x14ac:dyDescent="0.2">
      <c r="B167" s="216" t="s">
        <v>111</v>
      </c>
      <c r="C167" s="350">
        <v>169</v>
      </c>
      <c r="D167" s="351"/>
      <c r="E167" s="351"/>
      <c r="F167" s="352"/>
    </row>
    <row r="168" spans="2:6" x14ac:dyDescent="0.2">
      <c r="B168" s="216" t="s">
        <v>56</v>
      </c>
      <c r="C168" s="350">
        <v>17</v>
      </c>
      <c r="D168" s="351"/>
      <c r="E168" s="351"/>
      <c r="F168" s="352"/>
    </row>
    <row r="169" spans="2:6" x14ac:dyDescent="0.2">
      <c r="B169" s="216" t="s">
        <v>73</v>
      </c>
      <c r="C169" s="350">
        <v>15</v>
      </c>
      <c r="D169" s="351"/>
      <c r="E169" s="351"/>
      <c r="F169" s="352"/>
    </row>
    <row r="170" spans="2:6" x14ac:dyDescent="0.2">
      <c r="B170" s="216" t="s">
        <v>78</v>
      </c>
      <c r="C170" s="350">
        <v>46</v>
      </c>
      <c r="D170" s="351"/>
      <c r="E170" s="351"/>
      <c r="F170" s="352"/>
    </row>
    <row r="171" spans="2:6" x14ac:dyDescent="0.2">
      <c r="B171" s="216" t="s">
        <v>65</v>
      </c>
      <c r="C171" s="350">
        <v>8</v>
      </c>
      <c r="D171" s="351"/>
      <c r="E171" s="351"/>
      <c r="F171" s="352"/>
    </row>
    <row r="172" spans="2:6" x14ac:dyDescent="0.2">
      <c r="B172" s="216" t="s">
        <v>74</v>
      </c>
      <c r="C172" s="350">
        <v>9</v>
      </c>
      <c r="D172" s="351"/>
      <c r="E172" s="351"/>
      <c r="F172" s="352"/>
    </row>
    <row r="173" spans="2:6" x14ac:dyDescent="0.2">
      <c r="B173" s="216" t="s">
        <v>77</v>
      </c>
      <c r="C173" s="350">
        <v>0</v>
      </c>
      <c r="D173" s="351"/>
      <c r="E173" s="351"/>
      <c r="F173" s="352"/>
    </row>
    <row r="174" spans="2:6" x14ac:dyDescent="0.2">
      <c r="B174" s="216" t="s">
        <v>91</v>
      </c>
      <c r="C174" s="350">
        <v>13</v>
      </c>
      <c r="D174" s="351"/>
      <c r="E174" s="351"/>
      <c r="F174" s="352"/>
    </row>
    <row r="175" spans="2:6" x14ac:dyDescent="0.2">
      <c r="B175" s="216" t="s">
        <v>93</v>
      </c>
      <c r="C175" s="350">
        <v>153</v>
      </c>
      <c r="D175" s="351"/>
      <c r="E175" s="351"/>
      <c r="F175" s="352"/>
    </row>
    <row r="176" spans="2:6" x14ac:dyDescent="0.2">
      <c r="B176" s="216" t="s">
        <v>98</v>
      </c>
      <c r="C176" s="350">
        <v>18</v>
      </c>
      <c r="D176" s="351"/>
      <c r="E176" s="351"/>
      <c r="F176" s="352"/>
    </row>
    <row r="177" spans="2:6" x14ac:dyDescent="0.2">
      <c r="B177" s="216" t="s">
        <v>95</v>
      </c>
      <c r="C177" s="350">
        <v>8</v>
      </c>
      <c r="D177" s="351"/>
      <c r="E177" s="351"/>
      <c r="F177" s="352"/>
    </row>
    <row r="178" spans="2:6" x14ac:dyDescent="0.2">
      <c r="B178" s="216" t="s">
        <v>114</v>
      </c>
      <c r="C178" s="350">
        <v>0</v>
      </c>
      <c r="D178" s="351"/>
      <c r="E178" s="351"/>
      <c r="F178" s="352"/>
    </row>
    <row r="179" spans="2:6" x14ac:dyDescent="0.2">
      <c r="B179" s="216" t="s">
        <v>96</v>
      </c>
      <c r="C179" s="350">
        <v>189</v>
      </c>
      <c r="D179" s="351"/>
      <c r="E179" s="351"/>
      <c r="F179" s="352"/>
    </row>
    <row r="180" spans="2:6" x14ac:dyDescent="0.2">
      <c r="B180" s="216" t="s">
        <v>97</v>
      </c>
      <c r="C180" s="350">
        <v>36</v>
      </c>
      <c r="D180" s="351"/>
      <c r="E180" s="351"/>
      <c r="F180" s="352"/>
    </row>
    <row r="181" spans="2:6" x14ac:dyDescent="0.2">
      <c r="B181" s="224" t="s">
        <v>94</v>
      </c>
      <c r="C181" s="350">
        <v>71</v>
      </c>
      <c r="D181" s="351"/>
      <c r="E181" s="351"/>
      <c r="F181" s="352"/>
    </row>
    <row r="182" spans="2:6" x14ac:dyDescent="0.2">
      <c r="B182" s="216" t="s">
        <v>113</v>
      </c>
      <c r="C182" s="350">
        <v>4</v>
      </c>
      <c r="D182" s="351"/>
      <c r="E182" s="351"/>
      <c r="F182" s="352"/>
    </row>
    <row r="183" spans="2:6" x14ac:dyDescent="0.2">
      <c r="B183" s="216" t="s">
        <v>80</v>
      </c>
      <c r="C183" s="350">
        <v>32</v>
      </c>
      <c r="D183" s="351"/>
      <c r="E183" s="351"/>
      <c r="F183" s="352"/>
    </row>
    <row r="184" spans="2:6" x14ac:dyDescent="0.2">
      <c r="B184" s="216" t="s">
        <v>139</v>
      </c>
      <c r="C184" s="350">
        <v>4</v>
      </c>
      <c r="D184" s="351"/>
      <c r="E184" s="351"/>
      <c r="F184" s="352"/>
    </row>
    <row r="185" spans="2:6" x14ac:dyDescent="0.2">
      <c r="B185" s="216" t="s">
        <v>151</v>
      </c>
      <c r="C185" s="350">
        <v>1</v>
      </c>
      <c r="D185" s="351"/>
      <c r="E185" s="351"/>
      <c r="F185" s="352"/>
    </row>
    <row r="186" spans="2:6" x14ac:dyDescent="0.2">
      <c r="B186" s="216" t="s">
        <v>152</v>
      </c>
      <c r="C186" s="350">
        <v>5</v>
      </c>
      <c r="D186" s="351"/>
      <c r="E186" s="351"/>
      <c r="F186" s="352"/>
    </row>
    <row r="187" spans="2:6" x14ac:dyDescent="0.2">
      <c r="B187" s="216" t="s">
        <v>112</v>
      </c>
      <c r="C187" s="350">
        <v>0</v>
      </c>
      <c r="D187" s="351"/>
      <c r="E187" s="351"/>
      <c r="F187" s="352"/>
    </row>
    <row r="188" spans="2:6" x14ac:dyDescent="0.2">
      <c r="B188" s="216" t="s">
        <v>79</v>
      </c>
      <c r="C188" s="350">
        <v>119</v>
      </c>
      <c r="D188" s="351"/>
      <c r="E188" s="351"/>
      <c r="F188" s="352"/>
    </row>
    <row r="189" spans="2:6" x14ac:dyDescent="0.2">
      <c r="B189" s="216" t="s">
        <v>76</v>
      </c>
      <c r="C189" s="350">
        <v>191</v>
      </c>
      <c r="D189" s="351"/>
      <c r="E189" s="351"/>
      <c r="F189" s="352"/>
    </row>
    <row r="190" spans="2:6" x14ac:dyDescent="0.2">
      <c r="B190" s="216" t="s">
        <v>75</v>
      </c>
      <c r="C190" s="350">
        <v>32</v>
      </c>
      <c r="D190" s="351"/>
      <c r="E190" s="351"/>
      <c r="F190" s="352"/>
    </row>
    <row r="191" spans="2:6" x14ac:dyDescent="0.2">
      <c r="B191" s="216" t="s">
        <v>68</v>
      </c>
      <c r="C191" s="350">
        <v>0</v>
      </c>
      <c r="D191" s="351"/>
      <c r="E191" s="351"/>
      <c r="F191" s="352"/>
    </row>
    <row r="192" spans="2:6" x14ac:dyDescent="0.2">
      <c r="B192" s="216" t="s">
        <v>131</v>
      </c>
      <c r="C192" s="350">
        <v>1410</v>
      </c>
      <c r="D192" s="351"/>
      <c r="E192" s="351"/>
      <c r="F192" s="352"/>
    </row>
    <row r="193" spans="2:6" x14ac:dyDescent="0.2">
      <c r="B193" s="224" t="s">
        <v>43</v>
      </c>
      <c r="C193" s="350">
        <v>1884</v>
      </c>
      <c r="D193" s="351"/>
      <c r="E193" s="351"/>
      <c r="F193" s="352"/>
    </row>
    <row r="194" spans="2:6" ht="14.25" x14ac:dyDescent="0.2">
      <c r="B194" s="354" t="s">
        <v>190</v>
      </c>
      <c r="C194" s="355"/>
      <c r="D194" s="355"/>
      <c r="E194" s="355"/>
      <c r="F194" s="356"/>
    </row>
    <row r="195" spans="2:6" x14ac:dyDescent="0.2">
      <c r="B195" s="222" t="s">
        <v>81</v>
      </c>
      <c r="C195" s="350">
        <v>3104</v>
      </c>
      <c r="D195" s="351"/>
      <c r="E195" s="351"/>
      <c r="F195" s="352"/>
    </row>
    <row r="196" spans="2:6" x14ac:dyDescent="0.2">
      <c r="B196" s="222" t="s">
        <v>141</v>
      </c>
      <c r="C196" s="350">
        <v>30</v>
      </c>
      <c r="D196" s="351"/>
      <c r="E196" s="351"/>
      <c r="F196" s="352"/>
    </row>
    <row r="197" spans="2:6" x14ac:dyDescent="0.2">
      <c r="B197" s="222" t="s">
        <v>172</v>
      </c>
      <c r="C197" s="350">
        <v>1307</v>
      </c>
      <c r="D197" s="351"/>
      <c r="E197" s="351"/>
      <c r="F197" s="352"/>
    </row>
    <row r="198" spans="2:6" x14ac:dyDescent="0.2">
      <c r="B198" s="357" t="s">
        <v>82</v>
      </c>
      <c r="C198" s="358"/>
      <c r="D198" s="358"/>
      <c r="E198" s="358"/>
      <c r="F198" s="359"/>
    </row>
    <row r="199" spans="2:6" x14ac:dyDescent="0.2">
      <c r="B199" s="214" t="s">
        <v>83</v>
      </c>
      <c r="C199" s="350">
        <v>761</v>
      </c>
      <c r="D199" s="351"/>
      <c r="E199" s="351"/>
      <c r="F199" s="352"/>
    </row>
    <row r="200" spans="2:6" x14ac:dyDescent="0.2">
      <c r="B200" s="222" t="s">
        <v>84</v>
      </c>
      <c r="C200" s="350">
        <v>159</v>
      </c>
      <c r="D200" s="351"/>
      <c r="E200" s="351"/>
      <c r="F200" s="352"/>
    </row>
    <row r="201" spans="2:6" x14ac:dyDescent="0.2">
      <c r="B201" s="357" t="s">
        <v>170</v>
      </c>
      <c r="C201" s="358"/>
      <c r="D201" s="358"/>
      <c r="E201" s="358"/>
      <c r="F201" s="359"/>
    </row>
    <row r="202" spans="2:6" x14ac:dyDescent="0.2">
      <c r="B202" s="222" t="s">
        <v>115</v>
      </c>
      <c r="C202" s="350">
        <v>7</v>
      </c>
      <c r="D202" s="351"/>
      <c r="E202" s="351"/>
      <c r="F202" s="352"/>
    </row>
    <row r="203" spans="2:6" x14ac:dyDescent="0.2">
      <c r="B203" s="222" t="s">
        <v>86</v>
      </c>
      <c r="C203" s="350">
        <v>6</v>
      </c>
      <c r="D203" s="351"/>
      <c r="E203" s="351"/>
      <c r="F203" s="352"/>
    </row>
    <row r="204" spans="2:6" x14ac:dyDescent="0.2">
      <c r="B204" s="222" t="s">
        <v>87</v>
      </c>
      <c r="C204" s="350">
        <v>51</v>
      </c>
      <c r="D204" s="351"/>
      <c r="E204" s="351"/>
      <c r="F204" s="352"/>
    </row>
    <row r="205" spans="2:6" x14ac:dyDescent="0.2">
      <c r="B205" s="222" t="s">
        <v>169</v>
      </c>
      <c r="C205" s="350">
        <v>22</v>
      </c>
      <c r="D205" s="351"/>
      <c r="E205" s="351"/>
      <c r="F205" s="352"/>
    </row>
    <row r="206" spans="2:6" ht="14.25" x14ac:dyDescent="0.2">
      <c r="B206" s="354" t="s">
        <v>191</v>
      </c>
      <c r="C206" s="355"/>
      <c r="D206" s="355"/>
      <c r="E206" s="355"/>
      <c r="F206" s="356"/>
    </row>
    <row r="207" spans="2:6" x14ac:dyDescent="0.2">
      <c r="B207" s="222" t="s">
        <v>9</v>
      </c>
      <c r="C207" s="350">
        <v>1063</v>
      </c>
      <c r="D207" s="351"/>
      <c r="E207" s="351"/>
      <c r="F207" s="352"/>
    </row>
    <row r="208" spans="2:6" x14ac:dyDescent="0.2">
      <c r="B208" s="222" t="s">
        <v>140</v>
      </c>
      <c r="C208" s="350">
        <v>7</v>
      </c>
      <c r="D208" s="351"/>
      <c r="E208" s="351"/>
      <c r="F208" s="352"/>
    </row>
    <row r="209" spans="2:6" x14ac:dyDescent="0.2">
      <c r="B209" s="222" t="s">
        <v>24</v>
      </c>
      <c r="C209" s="350">
        <v>2857</v>
      </c>
      <c r="D209" s="351"/>
      <c r="E209" s="351"/>
      <c r="F209" s="352"/>
    </row>
    <row r="210" spans="2:6" ht="14.25" x14ac:dyDescent="0.2">
      <c r="B210" s="354" t="s">
        <v>192</v>
      </c>
      <c r="C210" s="355"/>
      <c r="D210" s="355"/>
      <c r="E210" s="355"/>
      <c r="F210" s="356"/>
    </row>
    <row r="211" spans="2:6" x14ac:dyDescent="0.2">
      <c r="B211" s="222" t="s">
        <v>9</v>
      </c>
      <c r="C211" s="350">
        <v>1473</v>
      </c>
      <c r="D211" s="351"/>
      <c r="E211" s="351"/>
      <c r="F211" s="352"/>
    </row>
    <row r="212" spans="2:6" x14ac:dyDescent="0.2">
      <c r="B212" s="222" t="s">
        <v>140</v>
      </c>
      <c r="C212" s="350">
        <v>256</v>
      </c>
      <c r="D212" s="351"/>
      <c r="E212" s="351"/>
      <c r="F212" s="352"/>
    </row>
    <row r="213" spans="2:6" x14ac:dyDescent="0.2">
      <c r="B213" s="222" t="s">
        <v>24</v>
      </c>
      <c r="C213" s="350">
        <v>2931</v>
      </c>
      <c r="D213" s="351"/>
      <c r="E213" s="351"/>
      <c r="F213" s="352"/>
    </row>
    <row r="214" spans="2:6" x14ac:dyDescent="0.2">
      <c r="B214" s="222" t="s">
        <v>12</v>
      </c>
      <c r="C214" s="350">
        <v>17</v>
      </c>
      <c r="D214" s="351"/>
      <c r="E214" s="351"/>
      <c r="F214" s="352"/>
    </row>
    <row r="215" spans="2:6" ht="14.25" x14ac:dyDescent="0.2">
      <c r="B215" s="347" t="s">
        <v>32</v>
      </c>
      <c r="C215" s="348"/>
      <c r="D215" s="348"/>
      <c r="E215" s="348"/>
      <c r="F215" s="349"/>
    </row>
    <row r="216" spans="2:6" x14ac:dyDescent="0.2">
      <c r="B216" s="222" t="s">
        <v>9</v>
      </c>
      <c r="C216" s="350">
        <v>960</v>
      </c>
      <c r="D216" s="351"/>
      <c r="E216" s="351"/>
      <c r="F216" s="352"/>
    </row>
    <row r="217" spans="2:6" x14ac:dyDescent="0.2">
      <c r="B217" s="222" t="s">
        <v>140</v>
      </c>
      <c r="C217" s="350">
        <v>24</v>
      </c>
      <c r="D217" s="351"/>
      <c r="E217" s="351"/>
      <c r="F217" s="352"/>
    </row>
    <row r="218" spans="2:6" x14ac:dyDescent="0.2">
      <c r="B218" s="222" t="s">
        <v>24</v>
      </c>
      <c r="C218" s="350">
        <v>1452</v>
      </c>
      <c r="D218" s="351"/>
      <c r="E218" s="351"/>
      <c r="F218" s="352"/>
    </row>
    <row r="219" spans="2:6" x14ac:dyDescent="0.2">
      <c r="B219" s="222" t="s">
        <v>38</v>
      </c>
      <c r="C219" s="350">
        <v>1831</v>
      </c>
      <c r="D219" s="351"/>
      <c r="E219" s="351"/>
      <c r="F219" s="352"/>
    </row>
    <row r="220" spans="2:6" ht="14.25" x14ac:dyDescent="0.2">
      <c r="B220" s="354" t="s">
        <v>193</v>
      </c>
      <c r="C220" s="355"/>
      <c r="D220" s="355"/>
      <c r="E220" s="355"/>
      <c r="F220" s="356"/>
    </row>
    <row r="221" spans="2:6" x14ac:dyDescent="0.2">
      <c r="B221" s="222" t="s">
        <v>165</v>
      </c>
      <c r="C221" s="350">
        <v>1125</v>
      </c>
      <c r="D221" s="351"/>
      <c r="E221" s="351"/>
      <c r="F221" s="352"/>
    </row>
    <row r="222" spans="2:6" x14ac:dyDescent="0.2">
      <c r="B222" s="222" t="s">
        <v>163</v>
      </c>
      <c r="C222" s="350">
        <v>1674</v>
      </c>
      <c r="D222" s="351"/>
      <c r="E222" s="351"/>
      <c r="F222" s="352"/>
    </row>
    <row r="223" spans="2:6" x14ac:dyDescent="0.2">
      <c r="B223" s="222" t="s">
        <v>164</v>
      </c>
      <c r="C223" s="350">
        <v>1466</v>
      </c>
      <c r="D223" s="351"/>
      <c r="E223" s="351"/>
      <c r="F223" s="352"/>
    </row>
    <row r="224" spans="2:6" x14ac:dyDescent="0.2">
      <c r="B224" s="222" t="s">
        <v>166</v>
      </c>
      <c r="C224" s="350">
        <v>284</v>
      </c>
      <c r="D224" s="351"/>
      <c r="E224" s="351"/>
      <c r="F224" s="352"/>
    </row>
    <row r="225" spans="2:6" ht="14.25" x14ac:dyDescent="0.2">
      <c r="B225" s="347" t="s">
        <v>199</v>
      </c>
      <c r="C225" s="348"/>
      <c r="D225" s="348"/>
      <c r="E225" s="348"/>
      <c r="F225" s="349"/>
    </row>
    <row r="226" spans="2:6" x14ac:dyDescent="0.2">
      <c r="B226" s="225" t="s">
        <v>13</v>
      </c>
      <c r="C226" s="350">
        <v>12</v>
      </c>
      <c r="D226" s="351"/>
      <c r="E226" s="351"/>
      <c r="F226" s="352"/>
    </row>
    <row r="227" spans="2:6" x14ac:dyDescent="0.2">
      <c r="B227" s="225" t="s">
        <v>14</v>
      </c>
      <c r="C227" s="350">
        <v>99</v>
      </c>
      <c r="D227" s="351"/>
      <c r="E227" s="351"/>
      <c r="F227" s="352"/>
    </row>
    <row r="228" spans="2:6" x14ac:dyDescent="0.2">
      <c r="B228" s="222" t="s">
        <v>88</v>
      </c>
      <c r="C228" s="350">
        <v>45</v>
      </c>
      <c r="D228" s="351"/>
      <c r="E228" s="351"/>
      <c r="F228" s="352"/>
    </row>
  </sheetData>
  <mergeCells count="174">
    <mergeCell ref="B13:F13"/>
    <mergeCell ref="B19:F19"/>
    <mergeCell ref="B23:F23"/>
    <mergeCell ref="B34:F34"/>
    <mergeCell ref="B50:F50"/>
    <mergeCell ref="B52:F52"/>
    <mergeCell ref="B72:C72"/>
    <mergeCell ref="D72:F72"/>
    <mergeCell ref="B73:C73"/>
    <mergeCell ref="D73:F73"/>
    <mergeCell ref="B74:C74"/>
    <mergeCell ref="D74:F74"/>
    <mergeCell ref="B57:F57"/>
    <mergeCell ref="B59:F59"/>
    <mergeCell ref="B69:F69"/>
    <mergeCell ref="B70:C70"/>
    <mergeCell ref="D70:F70"/>
    <mergeCell ref="B71:C71"/>
    <mergeCell ref="D71:F71"/>
    <mergeCell ref="B81:F81"/>
    <mergeCell ref="C82:F82"/>
    <mergeCell ref="C83:F83"/>
    <mergeCell ref="C84:F84"/>
    <mergeCell ref="C85:F85"/>
    <mergeCell ref="C86:F86"/>
    <mergeCell ref="B75:F75"/>
    <mergeCell ref="C76:F76"/>
    <mergeCell ref="C77:F77"/>
    <mergeCell ref="C78:F78"/>
    <mergeCell ref="C79:F79"/>
    <mergeCell ref="C80:F80"/>
    <mergeCell ref="B93:F93"/>
    <mergeCell ref="C94:F94"/>
    <mergeCell ref="C95:F95"/>
    <mergeCell ref="C96:F96"/>
    <mergeCell ref="B97:F97"/>
    <mergeCell ref="C98:F98"/>
    <mergeCell ref="B87:F87"/>
    <mergeCell ref="C88:F88"/>
    <mergeCell ref="C89:F89"/>
    <mergeCell ref="C90:F90"/>
    <mergeCell ref="C91:F91"/>
    <mergeCell ref="C92:F92"/>
    <mergeCell ref="C105:F105"/>
    <mergeCell ref="C106:F106"/>
    <mergeCell ref="B107:F107"/>
    <mergeCell ref="C108:F108"/>
    <mergeCell ref="C109:F109"/>
    <mergeCell ref="C110:F110"/>
    <mergeCell ref="C99:F99"/>
    <mergeCell ref="C100:F100"/>
    <mergeCell ref="B101:F101"/>
    <mergeCell ref="C102:F102"/>
    <mergeCell ref="C103:F103"/>
    <mergeCell ref="C104:F104"/>
    <mergeCell ref="C117:F117"/>
    <mergeCell ref="C118:F118"/>
    <mergeCell ref="B119:F119"/>
    <mergeCell ref="B120:F120"/>
    <mergeCell ref="C121:F121"/>
    <mergeCell ref="C122:F122"/>
    <mergeCell ref="C111:F111"/>
    <mergeCell ref="C112:F112"/>
    <mergeCell ref="B113:F113"/>
    <mergeCell ref="C114:F114"/>
    <mergeCell ref="C115:F115"/>
    <mergeCell ref="C116:F116"/>
    <mergeCell ref="C129:F129"/>
    <mergeCell ref="B130:F130"/>
    <mergeCell ref="C131:F131"/>
    <mergeCell ref="C132:F132"/>
    <mergeCell ref="C133:F133"/>
    <mergeCell ref="C134:F134"/>
    <mergeCell ref="C123:F123"/>
    <mergeCell ref="C124:F124"/>
    <mergeCell ref="B125:F125"/>
    <mergeCell ref="C126:F126"/>
    <mergeCell ref="C127:F127"/>
    <mergeCell ref="C128:F128"/>
    <mergeCell ref="C141:F141"/>
    <mergeCell ref="C142:F142"/>
    <mergeCell ref="C143:F143"/>
    <mergeCell ref="C144:F144"/>
    <mergeCell ref="B145:F145"/>
    <mergeCell ref="C146:F146"/>
    <mergeCell ref="B135:F135"/>
    <mergeCell ref="C136:F136"/>
    <mergeCell ref="C137:F137"/>
    <mergeCell ref="C138:F138"/>
    <mergeCell ref="C139:F139"/>
    <mergeCell ref="B140:F140"/>
    <mergeCell ref="C153:F153"/>
    <mergeCell ref="C154:F154"/>
    <mergeCell ref="B155:F155"/>
    <mergeCell ref="C156:F156"/>
    <mergeCell ref="C157:F157"/>
    <mergeCell ref="C158:F158"/>
    <mergeCell ref="C147:F147"/>
    <mergeCell ref="C148:F148"/>
    <mergeCell ref="C149:F149"/>
    <mergeCell ref="B150:F150"/>
    <mergeCell ref="C151:F151"/>
    <mergeCell ref="C152:F152"/>
    <mergeCell ref="C165:F165"/>
    <mergeCell ref="C166:F166"/>
    <mergeCell ref="C167:F167"/>
    <mergeCell ref="C168:F168"/>
    <mergeCell ref="C169:F169"/>
    <mergeCell ref="C170:F170"/>
    <mergeCell ref="C159:F159"/>
    <mergeCell ref="C160:F160"/>
    <mergeCell ref="C161:F161"/>
    <mergeCell ref="C162:F162"/>
    <mergeCell ref="C163:F163"/>
    <mergeCell ref="C164:F164"/>
    <mergeCell ref="C177:F177"/>
    <mergeCell ref="C178:F178"/>
    <mergeCell ref="C179:F179"/>
    <mergeCell ref="C180:F180"/>
    <mergeCell ref="C181:F181"/>
    <mergeCell ref="C182:F182"/>
    <mergeCell ref="C171:F171"/>
    <mergeCell ref="C172:F172"/>
    <mergeCell ref="C173:F173"/>
    <mergeCell ref="C174:F174"/>
    <mergeCell ref="C175:F175"/>
    <mergeCell ref="C176:F176"/>
    <mergeCell ref="C189:F189"/>
    <mergeCell ref="C190:F190"/>
    <mergeCell ref="C191:F191"/>
    <mergeCell ref="C192:F192"/>
    <mergeCell ref="C193:F193"/>
    <mergeCell ref="B194:F194"/>
    <mergeCell ref="C183:F183"/>
    <mergeCell ref="C184:F184"/>
    <mergeCell ref="C185:F185"/>
    <mergeCell ref="C186:F186"/>
    <mergeCell ref="C187:F187"/>
    <mergeCell ref="C188:F188"/>
    <mergeCell ref="C202:F202"/>
    <mergeCell ref="C203:F203"/>
    <mergeCell ref="C204:F204"/>
    <mergeCell ref="C205:F205"/>
    <mergeCell ref="B206:F206"/>
    <mergeCell ref="C195:F195"/>
    <mergeCell ref="C196:F196"/>
    <mergeCell ref="C197:F197"/>
    <mergeCell ref="B198:F198"/>
    <mergeCell ref="C199:F199"/>
    <mergeCell ref="C200:F200"/>
    <mergeCell ref="B225:F225"/>
    <mergeCell ref="C226:F226"/>
    <mergeCell ref="C227:F227"/>
    <mergeCell ref="C228:F228"/>
    <mergeCell ref="B4:F4"/>
    <mergeCell ref="C219:F219"/>
    <mergeCell ref="B220:F220"/>
    <mergeCell ref="C221:F221"/>
    <mergeCell ref="C222:F222"/>
    <mergeCell ref="C223:F223"/>
    <mergeCell ref="C224:F224"/>
    <mergeCell ref="C213:F213"/>
    <mergeCell ref="C214:F214"/>
    <mergeCell ref="B215:F215"/>
    <mergeCell ref="C216:F216"/>
    <mergeCell ref="C217:F217"/>
    <mergeCell ref="C218:F218"/>
    <mergeCell ref="C207:F207"/>
    <mergeCell ref="C208:F208"/>
    <mergeCell ref="C209:F209"/>
    <mergeCell ref="B210:F210"/>
    <mergeCell ref="C211:F211"/>
    <mergeCell ref="C212:F212"/>
    <mergeCell ref="B201:F20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8"/>
  <sheetViews>
    <sheetView showGridLines="0" workbookViewId="0">
      <selection activeCell="B3" sqref="B3:F3"/>
    </sheetView>
  </sheetViews>
  <sheetFormatPr baseColWidth="10" defaultRowHeight="12.75" x14ac:dyDescent="0.2"/>
  <cols>
    <col min="1" max="1" width="11.42578125" style="230"/>
    <col min="2" max="2" width="44.7109375" style="243" bestFit="1" customWidth="1"/>
    <col min="3" max="257" width="11.42578125" style="230"/>
    <col min="258" max="258" width="44.7109375" style="230" bestFit="1" customWidth="1"/>
    <col min="259" max="513" width="11.42578125" style="230"/>
    <col min="514" max="514" width="44.7109375" style="230" bestFit="1" customWidth="1"/>
    <col min="515" max="769" width="11.42578125" style="230"/>
    <col min="770" max="770" width="44.7109375" style="230" bestFit="1" customWidth="1"/>
    <col min="771" max="1025" width="11.42578125" style="230"/>
    <col min="1026" max="1026" width="44.7109375" style="230" bestFit="1" customWidth="1"/>
    <col min="1027" max="1281" width="11.42578125" style="230"/>
    <col min="1282" max="1282" width="44.7109375" style="230" bestFit="1" customWidth="1"/>
    <col min="1283" max="1537" width="11.42578125" style="230"/>
    <col min="1538" max="1538" width="44.7109375" style="230" bestFit="1" customWidth="1"/>
    <col min="1539" max="1793" width="11.42578125" style="230"/>
    <col min="1794" max="1794" width="44.7109375" style="230" bestFit="1" customWidth="1"/>
    <col min="1795" max="2049" width="11.42578125" style="230"/>
    <col min="2050" max="2050" width="44.7109375" style="230" bestFit="1" customWidth="1"/>
    <col min="2051" max="2305" width="11.42578125" style="230"/>
    <col min="2306" max="2306" width="44.7109375" style="230" bestFit="1" customWidth="1"/>
    <col min="2307" max="2561" width="11.42578125" style="230"/>
    <col min="2562" max="2562" width="44.7109375" style="230" bestFit="1" customWidth="1"/>
    <col min="2563" max="2817" width="11.42578125" style="230"/>
    <col min="2818" max="2818" width="44.7109375" style="230" bestFit="1" customWidth="1"/>
    <col min="2819" max="3073" width="11.42578125" style="230"/>
    <col min="3074" max="3074" width="44.7109375" style="230" bestFit="1" customWidth="1"/>
    <col min="3075" max="3329" width="11.42578125" style="230"/>
    <col min="3330" max="3330" width="44.7109375" style="230" bestFit="1" customWidth="1"/>
    <col min="3331" max="3585" width="11.42578125" style="230"/>
    <col min="3586" max="3586" width="44.7109375" style="230" bestFit="1" customWidth="1"/>
    <col min="3587" max="3841" width="11.42578125" style="230"/>
    <col min="3842" max="3842" width="44.7109375" style="230" bestFit="1" customWidth="1"/>
    <col min="3843" max="4097" width="11.42578125" style="230"/>
    <col min="4098" max="4098" width="44.7109375" style="230" bestFit="1" customWidth="1"/>
    <col min="4099" max="4353" width="11.42578125" style="230"/>
    <col min="4354" max="4354" width="44.7109375" style="230" bestFit="1" customWidth="1"/>
    <col min="4355" max="4609" width="11.42578125" style="230"/>
    <col min="4610" max="4610" width="44.7109375" style="230" bestFit="1" customWidth="1"/>
    <col min="4611" max="4865" width="11.42578125" style="230"/>
    <col min="4866" max="4866" width="44.7109375" style="230" bestFit="1" customWidth="1"/>
    <col min="4867" max="5121" width="11.42578125" style="230"/>
    <col min="5122" max="5122" width="44.7109375" style="230" bestFit="1" customWidth="1"/>
    <col min="5123" max="5377" width="11.42578125" style="230"/>
    <col min="5378" max="5378" width="44.7109375" style="230" bestFit="1" customWidth="1"/>
    <col min="5379" max="5633" width="11.42578125" style="230"/>
    <col min="5634" max="5634" width="44.7109375" style="230" bestFit="1" customWidth="1"/>
    <col min="5635" max="5889" width="11.42578125" style="230"/>
    <col min="5890" max="5890" width="44.7109375" style="230" bestFit="1" customWidth="1"/>
    <col min="5891" max="6145" width="11.42578125" style="230"/>
    <col min="6146" max="6146" width="44.7109375" style="230" bestFit="1" customWidth="1"/>
    <col min="6147" max="6401" width="11.42578125" style="230"/>
    <col min="6402" max="6402" width="44.7109375" style="230" bestFit="1" customWidth="1"/>
    <col min="6403" max="6657" width="11.42578125" style="230"/>
    <col min="6658" max="6658" width="44.7109375" style="230" bestFit="1" customWidth="1"/>
    <col min="6659" max="6913" width="11.42578125" style="230"/>
    <col min="6914" max="6914" width="44.7109375" style="230" bestFit="1" customWidth="1"/>
    <col min="6915" max="7169" width="11.42578125" style="230"/>
    <col min="7170" max="7170" width="44.7109375" style="230" bestFit="1" customWidth="1"/>
    <col min="7171" max="7425" width="11.42578125" style="230"/>
    <col min="7426" max="7426" width="44.7109375" style="230" bestFit="1" customWidth="1"/>
    <col min="7427" max="7681" width="11.42578125" style="230"/>
    <col min="7682" max="7682" width="44.7109375" style="230" bestFit="1" customWidth="1"/>
    <col min="7683" max="7937" width="11.42578125" style="230"/>
    <col min="7938" max="7938" width="44.7109375" style="230" bestFit="1" customWidth="1"/>
    <col min="7939" max="8193" width="11.42578125" style="230"/>
    <col min="8194" max="8194" width="44.7109375" style="230" bestFit="1" customWidth="1"/>
    <col min="8195" max="8449" width="11.42578125" style="230"/>
    <col min="8450" max="8450" width="44.7109375" style="230" bestFit="1" customWidth="1"/>
    <col min="8451" max="8705" width="11.42578125" style="230"/>
    <col min="8706" max="8706" width="44.7109375" style="230" bestFit="1" customWidth="1"/>
    <col min="8707" max="8961" width="11.42578125" style="230"/>
    <col min="8962" max="8962" width="44.7109375" style="230" bestFit="1" customWidth="1"/>
    <col min="8963" max="9217" width="11.42578125" style="230"/>
    <col min="9218" max="9218" width="44.7109375" style="230" bestFit="1" customWidth="1"/>
    <col min="9219" max="9473" width="11.42578125" style="230"/>
    <col min="9474" max="9474" width="44.7109375" style="230" bestFit="1" customWidth="1"/>
    <col min="9475" max="9729" width="11.42578125" style="230"/>
    <col min="9730" max="9730" width="44.7109375" style="230" bestFit="1" customWidth="1"/>
    <col min="9731" max="9985" width="11.42578125" style="230"/>
    <col min="9986" max="9986" width="44.7109375" style="230" bestFit="1" customWidth="1"/>
    <col min="9987" max="10241" width="11.42578125" style="230"/>
    <col min="10242" max="10242" width="44.7109375" style="230" bestFit="1" customWidth="1"/>
    <col min="10243" max="10497" width="11.42578125" style="230"/>
    <col min="10498" max="10498" width="44.7109375" style="230" bestFit="1" customWidth="1"/>
    <col min="10499" max="10753" width="11.42578125" style="230"/>
    <col min="10754" max="10754" width="44.7109375" style="230" bestFit="1" customWidth="1"/>
    <col min="10755" max="11009" width="11.42578125" style="230"/>
    <col min="11010" max="11010" width="44.7109375" style="230" bestFit="1" customWidth="1"/>
    <col min="11011" max="11265" width="11.42578125" style="230"/>
    <col min="11266" max="11266" width="44.7109375" style="230" bestFit="1" customWidth="1"/>
    <col min="11267" max="11521" width="11.42578125" style="230"/>
    <col min="11522" max="11522" width="44.7109375" style="230" bestFit="1" customWidth="1"/>
    <col min="11523" max="11777" width="11.42578125" style="230"/>
    <col min="11778" max="11778" width="44.7109375" style="230" bestFit="1" customWidth="1"/>
    <col min="11779" max="12033" width="11.42578125" style="230"/>
    <col min="12034" max="12034" width="44.7109375" style="230" bestFit="1" customWidth="1"/>
    <col min="12035" max="12289" width="11.42578125" style="230"/>
    <col min="12290" max="12290" width="44.7109375" style="230" bestFit="1" customWidth="1"/>
    <col min="12291" max="12545" width="11.42578125" style="230"/>
    <col min="12546" max="12546" width="44.7109375" style="230" bestFit="1" customWidth="1"/>
    <col min="12547" max="12801" width="11.42578125" style="230"/>
    <col min="12802" max="12802" width="44.7109375" style="230" bestFit="1" customWidth="1"/>
    <col min="12803" max="13057" width="11.42578125" style="230"/>
    <col min="13058" max="13058" width="44.7109375" style="230" bestFit="1" customWidth="1"/>
    <col min="13059" max="13313" width="11.42578125" style="230"/>
    <col min="13314" max="13314" width="44.7109375" style="230" bestFit="1" customWidth="1"/>
    <col min="13315" max="13569" width="11.42578125" style="230"/>
    <col min="13570" max="13570" width="44.7109375" style="230" bestFit="1" customWidth="1"/>
    <col min="13571" max="13825" width="11.42578125" style="230"/>
    <col min="13826" max="13826" width="44.7109375" style="230" bestFit="1" customWidth="1"/>
    <col min="13827" max="14081" width="11.42578125" style="230"/>
    <col min="14082" max="14082" width="44.7109375" style="230" bestFit="1" customWidth="1"/>
    <col min="14083" max="14337" width="11.42578125" style="230"/>
    <col min="14338" max="14338" width="44.7109375" style="230" bestFit="1" customWidth="1"/>
    <col min="14339" max="14593" width="11.42578125" style="230"/>
    <col min="14594" max="14594" width="44.7109375" style="230" bestFit="1" customWidth="1"/>
    <col min="14595" max="14849" width="11.42578125" style="230"/>
    <col min="14850" max="14850" width="44.7109375" style="230" bestFit="1" customWidth="1"/>
    <col min="14851" max="15105" width="11.42578125" style="230"/>
    <col min="15106" max="15106" width="44.7109375" style="230" bestFit="1" customWidth="1"/>
    <col min="15107" max="15361" width="11.42578125" style="230"/>
    <col min="15362" max="15362" width="44.7109375" style="230" bestFit="1" customWidth="1"/>
    <col min="15363" max="15617" width="11.42578125" style="230"/>
    <col min="15618" max="15618" width="44.7109375" style="230" bestFit="1" customWidth="1"/>
    <col min="15619" max="15873" width="11.42578125" style="230"/>
    <col min="15874" max="15874" width="44.7109375" style="230" bestFit="1" customWidth="1"/>
    <col min="15875" max="16129" width="11.42578125" style="230"/>
    <col min="16130" max="16130" width="44.7109375" style="230" bestFit="1" customWidth="1"/>
    <col min="16131" max="16384" width="11.42578125" style="230"/>
  </cols>
  <sheetData>
    <row r="3" spans="2:6" ht="22.5" x14ac:dyDescent="0.2">
      <c r="B3" s="384" t="s">
        <v>200</v>
      </c>
      <c r="C3" s="384"/>
      <c r="D3" s="384"/>
      <c r="E3" s="384"/>
      <c r="F3" s="384"/>
    </row>
    <row r="5" spans="2:6" ht="15" customHeight="1" x14ac:dyDescent="0.2">
      <c r="B5" s="385" t="s">
        <v>178</v>
      </c>
      <c r="C5" s="385" t="s">
        <v>5</v>
      </c>
      <c r="D5" s="385" t="s">
        <v>34</v>
      </c>
      <c r="E5" s="385" t="s">
        <v>3</v>
      </c>
      <c r="F5" s="387" t="s">
        <v>4</v>
      </c>
    </row>
    <row r="6" spans="2:6" ht="15" customHeight="1" x14ac:dyDescent="0.2">
      <c r="B6" s="386"/>
      <c r="C6" s="386"/>
      <c r="D6" s="386"/>
      <c r="E6" s="386"/>
      <c r="F6" s="388"/>
    </row>
    <row r="7" spans="2:6" x14ac:dyDescent="0.2">
      <c r="B7" s="231" t="s">
        <v>35</v>
      </c>
      <c r="C7" s="232" t="s">
        <v>198</v>
      </c>
      <c r="D7" s="232" t="s">
        <v>198</v>
      </c>
      <c r="E7" s="232" t="s">
        <v>198</v>
      </c>
      <c r="F7" s="232" t="s">
        <v>198</v>
      </c>
    </row>
    <row r="8" spans="2:6" x14ac:dyDescent="0.2">
      <c r="B8" s="231" t="s">
        <v>25</v>
      </c>
      <c r="C8" s="232" t="s">
        <v>198</v>
      </c>
      <c r="D8" s="232" t="s">
        <v>198</v>
      </c>
      <c r="E8" s="232" t="s">
        <v>198</v>
      </c>
      <c r="F8" s="232" t="s">
        <v>198</v>
      </c>
    </row>
    <row r="9" spans="2:6" x14ac:dyDescent="0.2">
      <c r="B9" s="231" t="s">
        <v>26</v>
      </c>
      <c r="C9" s="232" t="s">
        <v>198</v>
      </c>
      <c r="D9" s="232" t="s">
        <v>198</v>
      </c>
      <c r="E9" s="232" t="s">
        <v>198</v>
      </c>
      <c r="F9" s="232" t="s">
        <v>198</v>
      </c>
    </row>
    <row r="10" spans="2:6" x14ac:dyDescent="0.2">
      <c r="B10" s="231" t="s">
        <v>6</v>
      </c>
      <c r="C10" s="232" t="s">
        <v>198</v>
      </c>
      <c r="D10" s="232" t="s">
        <v>198</v>
      </c>
      <c r="E10" s="232" t="s">
        <v>198</v>
      </c>
      <c r="F10" s="232" t="s">
        <v>198</v>
      </c>
    </row>
    <row r="11" spans="2:6" ht="14.25" x14ac:dyDescent="0.2">
      <c r="B11" s="382" t="s">
        <v>201</v>
      </c>
      <c r="C11" s="382"/>
      <c r="D11" s="382"/>
      <c r="E11" s="382"/>
      <c r="F11" s="233"/>
    </row>
    <row r="12" spans="2:6" x14ac:dyDescent="0.2">
      <c r="B12" s="231" t="s">
        <v>44</v>
      </c>
      <c r="C12" s="232">
        <v>1</v>
      </c>
      <c r="D12" s="232" t="s">
        <v>198</v>
      </c>
      <c r="E12" s="232" t="s">
        <v>198</v>
      </c>
      <c r="F12" s="232" t="s">
        <v>198</v>
      </c>
    </row>
    <row r="13" spans="2:6" x14ac:dyDescent="0.2">
      <c r="B13" s="231" t="s">
        <v>27</v>
      </c>
      <c r="C13" s="232">
        <v>29</v>
      </c>
      <c r="D13" s="232">
        <v>1</v>
      </c>
      <c r="E13" s="232" t="s">
        <v>198</v>
      </c>
      <c r="F13" s="232" t="s">
        <v>198</v>
      </c>
    </row>
    <row r="14" spans="2:6" x14ac:dyDescent="0.2">
      <c r="B14" s="231" t="s">
        <v>202</v>
      </c>
      <c r="C14" s="232">
        <v>27</v>
      </c>
      <c r="D14" s="232" t="s">
        <v>198</v>
      </c>
      <c r="E14" s="232" t="s">
        <v>198</v>
      </c>
      <c r="F14" s="232" t="s">
        <v>198</v>
      </c>
    </row>
    <row r="15" spans="2:6" x14ac:dyDescent="0.2">
      <c r="B15" s="231" t="s">
        <v>46</v>
      </c>
      <c r="C15" s="232">
        <v>2</v>
      </c>
      <c r="D15" s="232" t="s">
        <v>198</v>
      </c>
      <c r="E15" s="232" t="s">
        <v>198</v>
      </c>
      <c r="F15" s="232" t="s">
        <v>198</v>
      </c>
    </row>
    <row r="16" spans="2:6" x14ac:dyDescent="0.2">
      <c r="B16" s="231" t="s">
        <v>203</v>
      </c>
      <c r="C16" s="232">
        <v>2</v>
      </c>
      <c r="D16" s="232" t="s">
        <v>198</v>
      </c>
      <c r="E16" s="232" t="s">
        <v>198</v>
      </c>
      <c r="F16" s="232" t="s">
        <v>198</v>
      </c>
    </row>
    <row r="17" spans="2:6" ht="14.25" x14ac:dyDescent="0.2">
      <c r="B17" s="383" t="s">
        <v>180</v>
      </c>
      <c r="C17" s="383"/>
      <c r="D17" s="383"/>
      <c r="E17" s="383"/>
      <c r="F17" s="234"/>
    </row>
    <row r="18" spans="2:6" x14ac:dyDescent="0.2">
      <c r="B18" s="231" t="s">
        <v>48</v>
      </c>
      <c r="C18" s="232">
        <v>6</v>
      </c>
      <c r="D18" s="232" t="s">
        <v>198</v>
      </c>
      <c r="E18" s="232" t="s">
        <v>198</v>
      </c>
      <c r="F18" s="232" t="s">
        <v>198</v>
      </c>
    </row>
    <row r="19" spans="2:6" x14ac:dyDescent="0.2">
      <c r="B19" s="231" t="s">
        <v>49</v>
      </c>
      <c r="C19" s="232">
        <v>38</v>
      </c>
      <c r="D19" s="232" t="s">
        <v>198</v>
      </c>
      <c r="E19" s="232" t="s">
        <v>198</v>
      </c>
      <c r="F19" s="232" t="s">
        <v>198</v>
      </c>
    </row>
    <row r="20" spans="2:6" x14ac:dyDescent="0.2">
      <c r="B20" s="235" t="s">
        <v>47</v>
      </c>
      <c r="C20" s="232">
        <v>7</v>
      </c>
      <c r="D20" s="232" t="s">
        <v>198</v>
      </c>
      <c r="E20" s="232" t="s">
        <v>198</v>
      </c>
      <c r="F20" s="232" t="s">
        <v>198</v>
      </c>
    </row>
    <row r="21" spans="2:6" ht="14.25" x14ac:dyDescent="0.2">
      <c r="B21" s="383" t="s">
        <v>204</v>
      </c>
      <c r="C21" s="383"/>
      <c r="D21" s="383"/>
      <c r="E21" s="383"/>
      <c r="F21" s="234"/>
    </row>
    <row r="22" spans="2:6" x14ac:dyDescent="0.2">
      <c r="B22" s="231" t="s">
        <v>205</v>
      </c>
      <c r="C22" s="232" t="s">
        <v>198</v>
      </c>
      <c r="D22" s="232">
        <v>6</v>
      </c>
      <c r="E22" s="232" t="s">
        <v>198</v>
      </c>
      <c r="F22" s="232" t="s">
        <v>198</v>
      </c>
    </row>
    <row r="23" spans="2:6" x14ac:dyDescent="0.2">
      <c r="B23" s="231" t="s">
        <v>206</v>
      </c>
      <c r="C23" s="232" t="s">
        <v>198</v>
      </c>
      <c r="D23" s="232" t="s">
        <v>198</v>
      </c>
      <c r="E23" s="232" t="s">
        <v>198</v>
      </c>
      <c r="F23" s="232" t="s">
        <v>198</v>
      </c>
    </row>
    <row r="24" spans="2:6" x14ac:dyDescent="0.2">
      <c r="B24" s="231" t="s">
        <v>207</v>
      </c>
      <c r="C24" s="232" t="s">
        <v>198</v>
      </c>
      <c r="D24" s="232" t="s">
        <v>198</v>
      </c>
      <c r="E24" s="232" t="s">
        <v>198</v>
      </c>
      <c r="F24" s="232" t="s">
        <v>198</v>
      </c>
    </row>
    <row r="25" spans="2:6" x14ac:dyDescent="0.2">
      <c r="B25" s="235" t="s">
        <v>208</v>
      </c>
      <c r="C25" s="232" t="s">
        <v>198</v>
      </c>
      <c r="D25" s="232">
        <v>1</v>
      </c>
      <c r="E25" s="232" t="s">
        <v>198</v>
      </c>
      <c r="F25" s="232" t="s">
        <v>198</v>
      </c>
    </row>
    <row r="26" spans="2:6" ht="14.25" x14ac:dyDescent="0.2">
      <c r="B26" s="383" t="s">
        <v>209</v>
      </c>
      <c r="C26" s="383"/>
      <c r="D26" s="383"/>
      <c r="E26" s="383"/>
      <c r="F26" s="234"/>
    </row>
    <row r="27" spans="2:6" x14ac:dyDescent="0.2">
      <c r="B27" s="231" t="s">
        <v>210</v>
      </c>
      <c r="C27" s="232" t="s">
        <v>198</v>
      </c>
      <c r="D27" s="232">
        <v>7</v>
      </c>
      <c r="E27" s="232" t="s">
        <v>198</v>
      </c>
      <c r="F27" s="232" t="s">
        <v>198</v>
      </c>
    </row>
    <row r="28" spans="2:6" x14ac:dyDescent="0.2">
      <c r="B28" s="231" t="s">
        <v>211</v>
      </c>
      <c r="C28" s="232" t="s">
        <v>198</v>
      </c>
      <c r="D28" s="232" t="s">
        <v>198</v>
      </c>
      <c r="E28" s="232" t="s">
        <v>198</v>
      </c>
      <c r="F28" s="232" t="s">
        <v>198</v>
      </c>
    </row>
    <row r="29" spans="2:6" x14ac:dyDescent="0.2">
      <c r="B29" s="231" t="s">
        <v>212</v>
      </c>
      <c r="C29" s="232" t="s">
        <v>198</v>
      </c>
      <c r="D29" s="232" t="s">
        <v>198</v>
      </c>
      <c r="E29" s="232" t="s">
        <v>198</v>
      </c>
      <c r="F29" s="232" t="s">
        <v>198</v>
      </c>
    </row>
    <row r="30" spans="2:6" x14ac:dyDescent="0.2">
      <c r="B30" s="231" t="s">
        <v>213</v>
      </c>
      <c r="C30" s="232" t="s">
        <v>198</v>
      </c>
      <c r="D30" s="232">
        <v>1</v>
      </c>
      <c r="E30" s="232" t="s">
        <v>198</v>
      </c>
      <c r="F30" s="232" t="s">
        <v>198</v>
      </c>
    </row>
    <row r="31" spans="2:6" x14ac:dyDescent="0.2">
      <c r="B31" s="231" t="s">
        <v>214</v>
      </c>
      <c r="C31" s="232" t="s">
        <v>198</v>
      </c>
      <c r="D31" s="232">
        <v>1</v>
      </c>
      <c r="E31" s="232" t="s">
        <v>198</v>
      </c>
      <c r="F31" s="232" t="s">
        <v>198</v>
      </c>
    </row>
    <row r="32" spans="2:6" x14ac:dyDescent="0.2">
      <c r="B32" s="231" t="s">
        <v>215</v>
      </c>
      <c r="C32" s="232" t="s">
        <v>198</v>
      </c>
      <c r="D32" s="232">
        <v>9</v>
      </c>
      <c r="E32" s="232" t="s">
        <v>198</v>
      </c>
      <c r="F32" s="232" t="s">
        <v>198</v>
      </c>
    </row>
    <row r="33" spans="2:6" x14ac:dyDescent="0.2">
      <c r="B33" s="231" t="s">
        <v>216</v>
      </c>
      <c r="C33" s="232" t="s">
        <v>198</v>
      </c>
      <c r="D33" s="232">
        <v>1</v>
      </c>
      <c r="E33" s="232" t="s">
        <v>198</v>
      </c>
      <c r="F33" s="232" t="s">
        <v>198</v>
      </c>
    </row>
    <row r="34" spans="2:6" x14ac:dyDescent="0.2">
      <c r="B34" s="231" t="s">
        <v>217</v>
      </c>
      <c r="C34" s="232" t="s">
        <v>198</v>
      </c>
      <c r="D34" s="232" t="s">
        <v>198</v>
      </c>
      <c r="E34" s="232" t="s">
        <v>198</v>
      </c>
      <c r="F34" s="232" t="s">
        <v>198</v>
      </c>
    </row>
    <row r="35" spans="2:6" x14ac:dyDescent="0.2">
      <c r="B35" s="231" t="s">
        <v>218</v>
      </c>
      <c r="C35" s="232" t="s">
        <v>198</v>
      </c>
      <c r="D35" s="232" t="s">
        <v>198</v>
      </c>
      <c r="E35" s="232" t="s">
        <v>198</v>
      </c>
      <c r="F35" s="232" t="s">
        <v>198</v>
      </c>
    </row>
    <row r="36" spans="2:6" x14ac:dyDescent="0.2">
      <c r="B36" s="235" t="s">
        <v>219</v>
      </c>
      <c r="C36" s="232" t="s">
        <v>198</v>
      </c>
      <c r="D36" s="232">
        <v>6</v>
      </c>
      <c r="E36" s="232" t="s">
        <v>198</v>
      </c>
      <c r="F36" s="232" t="s">
        <v>198</v>
      </c>
    </row>
    <row r="37" spans="2:6" x14ac:dyDescent="0.2">
      <c r="B37" s="231" t="s">
        <v>220</v>
      </c>
      <c r="C37" s="232" t="s">
        <v>198</v>
      </c>
      <c r="D37" s="232" t="s">
        <v>198</v>
      </c>
      <c r="E37" s="232">
        <v>3</v>
      </c>
      <c r="F37" s="232" t="s">
        <v>198</v>
      </c>
    </row>
    <row r="38" spans="2:6" ht="14.25" x14ac:dyDescent="0.2">
      <c r="B38" s="383" t="s">
        <v>221</v>
      </c>
      <c r="C38" s="383"/>
      <c r="D38" s="383"/>
      <c r="E38" s="383"/>
      <c r="F38" s="234"/>
    </row>
    <row r="39" spans="2:6" x14ac:dyDescent="0.2">
      <c r="B39" s="231" t="s">
        <v>222</v>
      </c>
      <c r="C39" s="232" t="s">
        <v>198</v>
      </c>
      <c r="D39" s="232" t="s">
        <v>198</v>
      </c>
      <c r="E39" s="232" t="s">
        <v>198</v>
      </c>
      <c r="F39" s="232" t="s">
        <v>198</v>
      </c>
    </row>
    <row r="40" spans="2:6" x14ac:dyDescent="0.2">
      <c r="B40" s="231" t="s">
        <v>223</v>
      </c>
      <c r="C40" s="232" t="s">
        <v>198</v>
      </c>
      <c r="D40" s="232">
        <v>3</v>
      </c>
      <c r="E40" s="232" t="s">
        <v>198</v>
      </c>
      <c r="F40" s="232" t="s">
        <v>198</v>
      </c>
    </row>
    <row r="41" spans="2:6" x14ac:dyDescent="0.2">
      <c r="B41" s="231" t="s">
        <v>211</v>
      </c>
      <c r="C41" s="232" t="s">
        <v>198</v>
      </c>
      <c r="D41" s="232">
        <v>3</v>
      </c>
      <c r="E41" s="232" t="s">
        <v>198</v>
      </c>
      <c r="F41" s="232" t="s">
        <v>198</v>
      </c>
    </row>
    <row r="42" spans="2:6" x14ac:dyDescent="0.2">
      <c r="B42" s="231" t="s">
        <v>224</v>
      </c>
      <c r="C42" s="232">
        <v>2</v>
      </c>
      <c r="D42" s="232">
        <v>2</v>
      </c>
      <c r="E42" s="232" t="s">
        <v>198</v>
      </c>
      <c r="F42" s="232">
        <v>2</v>
      </c>
    </row>
    <row r="43" spans="2:6" x14ac:dyDescent="0.2">
      <c r="B43" s="231" t="s">
        <v>225</v>
      </c>
      <c r="C43" s="232" t="s">
        <v>198</v>
      </c>
      <c r="D43" s="232" t="s">
        <v>198</v>
      </c>
      <c r="E43" s="232" t="s">
        <v>198</v>
      </c>
      <c r="F43" s="232" t="s">
        <v>198</v>
      </c>
    </row>
    <row r="44" spans="2:6" x14ac:dyDescent="0.2">
      <c r="B44" s="236" t="s">
        <v>226</v>
      </c>
      <c r="C44" s="232" t="s">
        <v>198</v>
      </c>
      <c r="D44" s="232" t="s">
        <v>198</v>
      </c>
      <c r="E44" s="232" t="s">
        <v>198</v>
      </c>
      <c r="F44" s="232" t="s">
        <v>198</v>
      </c>
    </row>
    <row r="45" spans="2:6" x14ac:dyDescent="0.2">
      <c r="B45" s="231" t="s">
        <v>227</v>
      </c>
      <c r="C45" s="232" t="s">
        <v>198</v>
      </c>
      <c r="D45" s="232" t="s">
        <v>198</v>
      </c>
      <c r="E45" s="232" t="s">
        <v>198</v>
      </c>
      <c r="F45" s="232" t="s">
        <v>198</v>
      </c>
    </row>
    <row r="46" spans="2:6" x14ac:dyDescent="0.2">
      <c r="B46" s="236" t="s">
        <v>90</v>
      </c>
      <c r="C46" s="232" t="s">
        <v>198</v>
      </c>
      <c r="D46" s="232">
        <v>1</v>
      </c>
      <c r="E46" s="232" t="s">
        <v>198</v>
      </c>
      <c r="F46" s="232">
        <v>1</v>
      </c>
    </row>
    <row r="47" spans="2:6" x14ac:dyDescent="0.2">
      <c r="B47" s="236" t="s">
        <v>117</v>
      </c>
      <c r="C47" s="232" t="s">
        <v>198</v>
      </c>
      <c r="D47" s="232" t="s">
        <v>198</v>
      </c>
      <c r="E47" s="232" t="s">
        <v>198</v>
      </c>
      <c r="F47" s="232" t="s">
        <v>198</v>
      </c>
    </row>
    <row r="48" spans="2:6" ht="14.25" x14ac:dyDescent="0.2">
      <c r="B48" s="383" t="s">
        <v>228</v>
      </c>
      <c r="C48" s="383"/>
      <c r="D48" s="383"/>
      <c r="E48" s="383"/>
      <c r="F48" s="383"/>
    </row>
    <row r="49" spans="2:6" x14ac:dyDescent="0.2">
      <c r="B49" s="237"/>
      <c r="C49" s="232">
        <v>12</v>
      </c>
      <c r="D49" s="232">
        <v>3</v>
      </c>
      <c r="E49" s="232">
        <v>0</v>
      </c>
      <c r="F49" s="232">
        <v>0</v>
      </c>
    </row>
    <row r="50" spans="2:6" ht="14.25" x14ac:dyDescent="0.2">
      <c r="B50" s="383" t="s">
        <v>184</v>
      </c>
      <c r="C50" s="383"/>
      <c r="D50" s="383"/>
      <c r="E50" s="383"/>
      <c r="F50" s="383"/>
    </row>
    <row r="51" spans="2:6" x14ac:dyDescent="0.2">
      <c r="B51" s="237" t="s">
        <v>29</v>
      </c>
      <c r="C51" s="232" t="s">
        <v>198</v>
      </c>
      <c r="D51" s="232" t="s">
        <v>198</v>
      </c>
      <c r="E51" s="232" t="s">
        <v>198</v>
      </c>
      <c r="F51" s="232" t="s">
        <v>198</v>
      </c>
    </row>
    <row r="52" spans="2:6" x14ac:dyDescent="0.2">
      <c r="B52" s="237" t="s">
        <v>56</v>
      </c>
      <c r="C52" s="232" t="s">
        <v>198</v>
      </c>
      <c r="D52" s="232" t="s">
        <v>198</v>
      </c>
      <c r="E52" s="232" t="s">
        <v>198</v>
      </c>
      <c r="F52" s="232" t="s">
        <v>198</v>
      </c>
    </row>
    <row r="53" spans="2:6" x14ac:dyDescent="0.2">
      <c r="B53" s="237" t="s">
        <v>229</v>
      </c>
      <c r="C53" s="232">
        <v>7</v>
      </c>
      <c r="D53" s="232" t="s">
        <v>198</v>
      </c>
      <c r="E53" s="232" t="s">
        <v>198</v>
      </c>
      <c r="F53" s="232" t="s">
        <v>198</v>
      </c>
    </row>
    <row r="54" spans="2:6" ht="14.25" x14ac:dyDescent="0.2">
      <c r="B54" s="383" t="s">
        <v>230</v>
      </c>
      <c r="C54" s="383"/>
      <c r="D54" s="383"/>
      <c r="E54" s="383"/>
      <c r="F54" s="383"/>
    </row>
    <row r="55" spans="2:6" ht="14.25" x14ac:dyDescent="0.2">
      <c r="B55" s="238"/>
      <c r="C55" s="232" t="s">
        <v>198</v>
      </c>
      <c r="D55" s="232" t="s">
        <v>198</v>
      </c>
      <c r="E55" s="232" t="s">
        <v>198</v>
      </c>
      <c r="F55" s="232" t="s">
        <v>198</v>
      </c>
    </row>
    <row r="56" spans="2:6" ht="14.25" x14ac:dyDescent="0.2">
      <c r="B56" s="393" t="s">
        <v>231</v>
      </c>
      <c r="C56" s="394"/>
      <c r="D56" s="394"/>
      <c r="E56" s="394"/>
      <c r="F56" s="395"/>
    </row>
    <row r="57" spans="2:6" ht="14.25" x14ac:dyDescent="0.2">
      <c r="B57" s="382"/>
      <c r="C57" s="382"/>
      <c r="D57" s="382"/>
      <c r="E57" s="382"/>
      <c r="F57" s="382"/>
    </row>
    <row r="58" spans="2:6" x14ac:dyDescent="0.2">
      <c r="B58" s="237" t="s">
        <v>232</v>
      </c>
      <c r="C58" s="232">
        <v>5</v>
      </c>
      <c r="D58" s="232" t="s">
        <v>198</v>
      </c>
      <c r="E58" s="232" t="s">
        <v>198</v>
      </c>
      <c r="F58" s="232" t="s">
        <v>198</v>
      </c>
    </row>
    <row r="59" spans="2:6" x14ac:dyDescent="0.2">
      <c r="B59" s="237" t="s">
        <v>233</v>
      </c>
      <c r="C59" s="232">
        <v>45</v>
      </c>
      <c r="D59" s="232" t="s">
        <v>198</v>
      </c>
      <c r="E59" s="232">
        <v>2</v>
      </c>
      <c r="F59" s="232" t="s">
        <v>198</v>
      </c>
    </row>
    <row r="60" spans="2:6" x14ac:dyDescent="0.2">
      <c r="B60" s="237" t="s">
        <v>234</v>
      </c>
      <c r="C60" s="232" t="s">
        <v>198</v>
      </c>
      <c r="D60" s="232" t="s">
        <v>198</v>
      </c>
      <c r="E60" s="232" t="s">
        <v>198</v>
      </c>
      <c r="F60" s="232" t="s">
        <v>198</v>
      </c>
    </row>
    <row r="61" spans="2:6" x14ac:dyDescent="0.2">
      <c r="B61" s="237" t="s">
        <v>235</v>
      </c>
      <c r="C61" s="232">
        <v>8</v>
      </c>
      <c r="D61" s="232" t="s">
        <v>198</v>
      </c>
      <c r="E61" s="232" t="s">
        <v>198</v>
      </c>
      <c r="F61" s="232" t="s">
        <v>198</v>
      </c>
    </row>
    <row r="62" spans="2:6" x14ac:dyDescent="0.2">
      <c r="B62" s="237" t="s">
        <v>236</v>
      </c>
      <c r="C62" s="232">
        <v>1</v>
      </c>
      <c r="D62" s="232" t="s">
        <v>198</v>
      </c>
      <c r="E62" s="232" t="s">
        <v>198</v>
      </c>
      <c r="F62" s="232" t="s">
        <v>198</v>
      </c>
    </row>
    <row r="63" spans="2:6" x14ac:dyDescent="0.2">
      <c r="B63" s="237" t="s">
        <v>237</v>
      </c>
      <c r="C63" s="232">
        <v>18</v>
      </c>
      <c r="D63" s="232" t="s">
        <v>198</v>
      </c>
      <c r="E63" s="232" t="s">
        <v>198</v>
      </c>
      <c r="F63" s="232" t="s">
        <v>198</v>
      </c>
    </row>
    <row r="64" spans="2:6" x14ac:dyDescent="0.2">
      <c r="B64" s="237" t="s">
        <v>238</v>
      </c>
      <c r="C64" s="232">
        <v>35</v>
      </c>
      <c r="D64" s="232" t="s">
        <v>198</v>
      </c>
      <c r="E64" s="232" t="s">
        <v>198</v>
      </c>
      <c r="F64" s="232" t="s">
        <v>198</v>
      </c>
    </row>
    <row r="65" spans="2:6" x14ac:dyDescent="0.2">
      <c r="B65" s="231" t="s">
        <v>239</v>
      </c>
      <c r="C65" s="232">
        <v>12</v>
      </c>
      <c r="D65" s="232" t="s">
        <v>198</v>
      </c>
      <c r="E65" s="232" t="s">
        <v>198</v>
      </c>
      <c r="F65" s="232" t="s">
        <v>198</v>
      </c>
    </row>
    <row r="66" spans="2:6" x14ac:dyDescent="0.2">
      <c r="B66" s="396" t="s">
        <v>187</v>
      </c>
      <c r="C66" s="397"/>
      <c r="D66" s="397"/>
      <c r="E66" s="397"/>
      <c r="F66" s="398"/>
    </row>
    <row r="67" spans="2:6" x14ac:dyDescent="0.2">
      <c r="B67" s="239" t="s">
        <v>240</v>
      </c>
      <c r="C67" s="389">
        <v>15</v>
      </c>
      <c r="D67" s="390"/>
      <c r="E67" s="390"/>
      <c r="F67" s="391"/>
    </row>
    <row r="68" spans="2:6" x14ac:dyDescent="0.2">
      <c r="B68" s="240" t="s">
        <v>196</v>
      </c>
      <c r="C68" s="389">
        <v>44</v>
      </c>
      <c r="D68" s="390"/>
      <c r="E68" s="390"/>
      <c r="F68" s="391"/>
    </row>
    <row r="69" spans="2:6" x14ac:dyDescent="0.2">
      <c r="B69" s="240" t="s">
        <v>197</v>
      </c>
      <c r="C69" s="389">
        <v>5</v>
      </c>
      <c r="D69" s="390"/>
      <c r="E69" s="390"/>
      <c r="F69" s="391"/>
    </row>
    <row r="70" spans="2:6" x14ac:dyDescent="0.2">
      <c r="B70" s="240" t="s">
        <v>241</v>
      </c>
      <c r="C70" s="389">
        <v>128</v>
      </c>
      <c r="D70" s="390"/>
      <c r="E70" s="390"/>
      <c r="F70" s="391"/>
    </row>
    <row r="71" spans="2:6" ht="14.25" x14ac:dyDescent="0.2">
      <c r="B71" s="382" t="s">
        <v>89</v>
      </c>
      <c r="C71" s="382"/>
      <c r="D71" s="382"/>
      <c r="E71" s="382"/>
      <c r="F71" s="382"/>
    </row>
    <row r="72" spans="2:6" x14ac:dyDescent="0.2">
      <c r="B72" s="392" t="s">
        <v>59</v>
      </c>
      <c r="C72" s="392"/>
      <c r="D72" s="392"/>
      <c r="E72" s="392"/>
      <c r="F72" s="392"/>
    </row>
    <row r="73" spans="2:6" x14ac:dyDescent="0.2">
      <c r="B73" s="231" t="s">
        <v>37</v>
      </c>
      <c r="C73" s="389">
        <v>1</v>
      </c>
      <c r="D73" s="390"/>
      <c r="E73" s="390"/>
      <c r="F73" s="391"/>
    </row>
    <row r="74" spans="2:6" x14ac:dyDescent="0.2">
      <c r="B74" s="231" t="s">
        <v>145</v>
      </c>
      <c r="C74" s="389">
        <v>1</v>
      </c>
      <c r="D74" s="390"/>
      <c r="E74" s="390"/>
      <c r="F74" s="391"/>
    </row>
    <row r="75" spans="2:6" x14ac:dyDescent="0.2">
      <c r="B75" s="231" t="s">
        <v>22</v>
      </c>
      <c r="C75" s="389" t="s">
        <v>198</v>
      </c>
      <c r="D75" s="390"/>
      <c r="E75" s="390"/>
      <c r="F75" s="391"/>
    </row>
    <row r="76" spans="2:6" x14ac:dyDescent="0.2">
      <c r="B76" s="231" t="s">
        <v>21</v>
      </c>
      <c r="C76" s="389">
        <v>2</v>
      </c>
      <c r="D76" s="390"/>
      <c r="E76" s="390"/>
      <c r="F76" s="391"/>
    </row>
    <row r="77" spans="2:6" x14ac:dyDescent="0.2">
      <c r="B77" s="231" t="s">
        <v>146</v>
      </c>
      <c r="C77" s="389" t="s">
        <v>198</v>
      </c>
      <c r="D77" s="390"/>
      <c r="E77" s="390"/>
      <c r="F77" s="391"/>
    </row>
    <row r="78" spans="2:6" x14ac:dyDescent="0.2">
      <c r="B78" s="399" t="s">
        <v>30</v>
      </c>
      <c r="C78" s="399"/>
      <c r="D78" s="399"/>
      <c r="E78" s="399"/>
      <c r="F78" s="399"/>
    </row>
    <row r="79" spans="2:6" x14ac:dyDescent="0.2">
      <c r="B79" s="231" t="s">
        <v>37</v>
      </c>
      <c r="C79" s="389">
        <v>11</v>
      </c>
      <c r="D79" s="390"/>
      <c r="E79" s="390"/>
      <c r="F79" s="391"/>
    </row>
    <row r="80" spans="2:6" x14ac:dyDescent="0.2">
      <c r="B80" s="231" t="s">
        <v>145</v>
      </c>
      <c r="C80" s="389" t="s">
        <v>198</v>
      </c>
      <c r="D80" s="390"/>
      <c r="E80" s="390"/>
      <c r="F80" s="391"/>
    </row>
    <row r="81" spans="2:6" x14ac:dyDescent="0.2">
      <c r="B81" s="231" t="s">
        <v>22</v>
      </c>
      <c r="C81" s="389">
        <v>2</v>
      </c>
      <c r="D81" s="390"/>
      <c r="E81" s="390"/>
      <c r="F81" s="391"/>
    </row>
    <row r="82" spans="2:6" x14ac:dyDescent="0.2">
      <c r="B82" s="231" t="s">
        <v>21</v>
      </c>
      <c r="C82" s="389">
        <v>6</v>
      </c>
      <c r="D82" s="390"/>
      <c r="E82" s="390"/>
      <c r="F82" s="391"/>
    </row>
    <row r="83" spans="2:6" x14ac:dyDescent="0.2">
      <c r="B83" s="231" t="s">
        <v>146</v>
      </c>
      <c r="C83" s="389">
        <v>1</v>
      </c>
      <c r="D83" s="390"/>
      <c r="E83" s="390"/>
      <c r="F83" s="391"/>
    </row>
    <row r="84" spans="2:6" x14ac:dyDescent="0.2">
      <c r="B84" s="392" t="s">
        <v>60</v>
      </c>
      <c r="C84" s="392"/>
      <c r="D84" s="392"/>
      <c r="E84" s="392"/>
      <c r="F84" s="392"/>
    </row>
    <row r="85" spans="2:6" x14ac:dyDescent="0.2">
      <c r="B85" s="231" t="s">
        <v>37</v>
      </c>
      <c r="C85" s="389" t="s">
        <v>198</v>
      </c>
      <c r="D85" s="390"/>
      <c r="E85" s="390"/>
      <c r="F85" s="391"/>
    </row>
    <row r="86" spans="2:6" x14ac:dyDescent="0.2">
      <c r="B86" s="231" t="s">
        <v>145</v>
      </c>
      <c r="C86" s="389" t="s">
        <v>198</v>
      </c>
      <c r="D86" s="390"/>
      <c r="E86" s="390"/>
      <c r="F86" s="391"/>
    </row>
    <row r="87" spans="2:6" x14ac:dyDescent="0.2">
      <c r="B87" s="231" t="s">
        <v>22</v>
      </c>
      <c r="C87" s="389" t="s">
        <v>198</v>
      </c>
      <c r="D87" s="390"/>
      <c r="E87" s="390"/>
      <c r="F87" s="391"/>
    </row>
    <row r="88" spans="2:6" x14ac:dyDescent="0.2">
      <c r="B88" s="231" t="s">
        <v>21</v>
      </c>
      <c r="C88" s="389" t="s">
        <v>198</v>
      </c>
      <c r="D88" s="390"/>
      <c r="E88" s="390"/>
      <c r="F88" s="391"/>
    </row>
    <row r="89" spans="2:6" x14ac:dyDescent="0.2">
      <c r="B89" s="231" t="s">
        <v>146</v>
      </c>
      <c r="C89" s="389" t="s">
        <v>198</v>
      </c>
      <c r="D89" s="390"/>
      <c r="E89" s="390"/>
      <c r="F89" s="391"/>
    </row>
    <row r="90" spans="2:6" x14ac:dyDescent="0.2">
      <c r="B90" s="392" t="s">
        <v>61</v>
      </c>
      <c r="C90" s="392"/>
      <c r="D90" s="392"/>
      <c r="E90" s="392"/>
      <c r="F90" s="392"/>
    </row>
    <row r="91" spans="2:6" x14ac:dyDescent="0.2">
      <c r="B91" s="231" t="s">
        <v>147</v>
      </c>
      <c r="C91" s="389" t="s">
        <v>198</v>
      </c>
      <c r="D91" s="390"/>
      <c r="E91" s="390"/>
      <c r="F91" s="391"/>
    </row>
    <row r="92" spans="2:6" x14ac:dyDescent="0.2">
      <c r="B92" s="231" t="s">
        <v>40</v>
      </c>
      <c r="C92" s="389" t="s">
        <v>198</v>
      </c>
      <c r="D92" s="390"/>
      <c r="E92" s="390"/>
      <c r="F92" s="391"/>
    </row>
    <row r="93" spans="2:6" x14ac:dyDescent="0.2">
      <c r="B93" s="231" t="s">
        <v>39</v>
      </c>
      <c r="C93" s="389" t="s">
        <v>198</v>
      </c>
      <c r="D93" s="390"/>
      <c r="E93" s="390"/>
      <c r="F93" s="391"/>
    </row>
    <row r="94" spans="2:6" x14ac:dyDescent="0.2">
      <c r="B94" s="392" t="s">
        <v>62</v>
      </c>
      <c r="C94" s="392"/>
      <c r="D94" s="392"/>
      <c r="E94" s="392"/>
      <c r="F94" s="392"/>
    </row>
    <row r="95" spans="2:6" x14ac:dyDescent="0.2">
      <c r="B95" s="231" t="s">
        <v>41</v>
      </c>
      <c r="C95" s="389">
        <v>1</v>
      </c>
      <c r="D95" s="390"/>
      <c r="E95" s="390"/>
      <c r="F95" s="391"/>
    </row>
    <row r="96" spans="2:6" x14ac:dyDescent="0.2">
      <c r="B96" s="231" t="s">
        <v>40</v>
      </c>
      <c r="C96" s="389" t="s">
        <v>198</v>
      </c>
      <c r="D96" s="390"/>
      <c r="E96" s="390"/>
      <c r="F96" s="391"/>
    </row>
    <row r="97" spans="2:6" x14ac:dyDescent="0.2">
      <c r="B97" s="231" t="s">
        <v>39</v>
      </c>
      <c r="C97" s="389" t="s">
        <v>198</v>
      </c>
      <c r="D97" s="390"/>
      <c r="E97" s="390"/>
      <c r="F97" s="391"/>
    </row>
    <row r="98" spans="2:6" x14ac:dyDescent="0.2">
      <c r="B98" s="392" t="s">
        <v>242</v>
      </c>
      <c r="C98" s="392"/>
      <c r="D98" s="392"/>
      <c r="E98" s="392"/>
      <c r="F98" s="392"/>
    </row>
    <row r="99" spans="2:6" x14ac:dyDescent="0.2">
      <c r="B99" s="231" t="s">
        <v>37</v>
      </c>
      <c r="C99" s="389">
        <v>9</v>
      </c>
      <c r="D99" s="390"/>
      <c r="E99" s="390"/>
      <c r="F99" s="391"/>
    </row>
    <row r="100" spans="2:6" x14ac:dyDescent="0.2">
      <c r="B100" s="231" t="s">
        <v>145</v>
      </c>
      <c r="C100" s="389" t="s">
        <v>198</v>
      </c>
      <c r="D100" s="390"/>
      <c r="E100" s="390"/>
      <c r="F100" s="391"/>
    </row>
    <row r="101" spans="2:6" x14ac:dyDescent="0.2">
      <c r="B101" s="231" t="s">
        <v>22</v>
      </c>
      <c r="C101" s="389">
        <v>1</v>
      </c>
      <c r="D101" s="390"/>
      <c r="E101" s="390"/>
      <c r="F101" s="391"/>
    </row>
    <row r="102" spans="2:6" x14ac:dyDescent="0.2">
      <c r="B102" s="231" t="s">
        <v>21</v>
      </c>
      <c r="C102" s="389">
        <v>3</v>
      </c>
      <c r="D102" s="390"/>
      <c r="E102" s="390"/>
      <c r="F102" s="391"/>
    </row>
    <row r="103" spans="2:6" x14ac:dyDescent="0.2">
      <c r="B103" s="231" t="s">
        <v>146</v>
      </c>
      <c r="C103" s="389" t="s">
        <v>198</v>
      </c>
      <c r="D103" s="390"/>
      <c r="E103" s="390"/>
      <c r="F103" s="391"/>
    </row>
    <row r="104" spans="2:6" x14ac:dyDescent="0.2">
      <c r="B104" s="399" t="s">
        <v>243</v>
      </c>
      <c r="C104" s="399"/>
      <c r="D104" s="399"/>
      <c r="E104" s="399"/>
      <c r="F104" s="399"/>
    </row>
    <row r="105" spans="2:6" x14ac:dyDescent="0.2">
      <c r="B105" s="231" t="s">
        <v>41</v>
      </c>
      <c r="C105" s="389">
        <v>21</v>
      </c>
      <c r="D105" s="390"/>
      <c r="E105" s="390"/>
      <c r="F105" s="391"/>
    </row>
    <row r="106" spans="2:6" x14ac:dyDescent="0.2">
      <c r="B106" s="231" t="s">
        <v>145</v>
      </c>
      <c r="C106" s="389" t="s">
        <v>198</v>
      </c>
      <c r="D106" s="390"/>
      <c r="E106" s="390"/>
      <c r="F106" s="391"/>
    </row>
    <row r="107" spans="2:6" x14ac:dyDescent="0.2">
      <c r="B107" s="231" t="s">
        <v>40</v>
      </c>
      <c r="C107" s="389">
        <v>6</v>
      </c>
      <c r="D107" s="390"/>
      <c r="E107" s="390"/>
      <c r="F107" s="391"/>
    </row>
    <row r="108" spans="2:6" x14ac:dyDescent="0.2">
      <c r="B108" s="231" t="s">
        <v>39</v>
      </c>
      <c r="C108" s="389">
        <v>9</v>
      </c>
      <c r="D108" s="390"/>
      <c r="E108" s="390"/>
      <c r="F108" s="391"/>
    </row>
    <row r="109" spans="2:6" x14ac:dyDescent="0.2">
      <c r="B109" s="231" t="s">
        <v>148</v>
      </c>
      <c r="C109" s="389" t="s">
        <v>198</v>
      </c>
      <c r="D109" s="390"/>
      <c r="E109" s="390"/>
      <c r="F109" s="391"/>
    </row>
    <row r="110" spans="2:6" ht="14.25" x14ac:dyDescent="0.2">
      <c r="B110" s="382" t="s">
        <v>188</v>
      </c>
      <c r="C110" s="382"/>
      <c r="D110" s="382"/>
      <c r="E110" s="382"/>
      <c r="F110" s="382"/>
    </row>
    <row r="111" spans="2:6" x14ac:dyDescent="0.2">
      <c r="B111" s="392" t="s">
        <v>23</v>
      </c>
      <c r="C111" s="392"/>
      <c r="D111" s="392"/>
      <c r="E111" s="392"/>
      <c r="F111" s="392"/>
    </row>
    <row r="112" spans="2:6" x14ac:dyDescent="0.2">
      <c r="B112" s="237" t="s">
        <v>37</v>
      </c>
      <c r="C112" s="389">
        <v>7</v>
      </c>
      <c r="D112" s="390"/>
      <c r="E112" s="390"/>
      <c r="F112" s="391"/>
    </row>
    <row r="113" spans="2:6" x14ac:dyDescent="0.2">
      <c r="B113" s="237" t="s">
        <v>145</v>
      </c>
      <c r="C113" s="400" t="s">
        <v>198</v>
      </c>
      <c r="D113" s="401"/>
      <c r="E113" s="401"/>
      <c r="F113" s="402"/>
    </row>
    <row r="114" spans="2:6" x14ac:dyDescent="0.2">
      <c r="B114" s="237" t="s">
        <v>22</v>
      </c>
      <c r="C114" s="400" t="s">
        <v>198</v>
      </c>
      <c r="D114" s="401"/>
      <c r="E114" s="401"/>
      <c r="F114" s="402"/>
    </row>
    <row r="115" spans="2:6" x14ac:dyDescent="0.2">
      <c r="B115" s="237" t="s">
        <v>21</v>
      </c>
      <c r="C115" s="389">
        <v>1</v>
      </c>
      <c r="D115" s="390"/>
      <c r="E115" s="390"/>
      <c r="F115" s="391"/>
    </row>
    <row r="116" spans="2:6" x14ac:dyDescent="0.2">
      <c r="B116" s="399" t="s">
        <v>7</v>
      </c>
      <c r="C116" s="399"/>
      <c r="D116" s="399"/>
      <c r="E116" s="399"/>
      <c r="F116" s="399"/>
    </row>
    <row r="117" spans="2:6" x14ac:dyDescent="0.2">
      <c r="B117" s="237" t="s">
        <v>37</v>
      </c>
      <c r="C117" s="389" t="s">
        <v>198</v>
      </c>
      <c r="D117" s="390"/>
      <c r="E117" s="390"/>
      <c r="F117" s="391"/>
    </row>
    <row r="118" spans="2:6" x14ac:dyDescent="0.2">
      <c r="B118" s="237" t="s">
        <v>145</v>
      </c>
      <c r="C118" s="389" t="s">
        <v>198</v>
      </c>
      <c r="D118" s="390"/>
      <c r="E118" s="390"/>
      <c r="F118" s="391"/>
    </row>
    <row r="119" spans="2:6" x14ac:dyDescent="0.2">
      <c r="B119" s="237" t="s">
        <v>22</v>
      </c>
      <c r="C119" s="389" t="s">
        <v>198</v>
      </c>
      <c r="D119" s="390"/>
      <c r="E119" s="390"/>
      <c r="F119" s="391"/>
    </row>
    <row r="120" spans="2:6" x14ac:dyDescent="0.2">
      <c r="B120" s="237" t="s">
        <v>21</v>
      </c>
      <c r="C120" s="389" t="s">
        <v>198</v>
      </c>
      <c r="D120" s="390"/>
      <c r="E120" s="390"/>
      <c r="F120" s="391"/>
    </row>
    <row r="121" spans="2:6" x14ac:dyDescent="0.2">
      <c r="B121" s="392" t="s">
        <v>150</v>
      </c>
      <c r="C121" s="392"/>
      <c r="D121" s="392"/>
      <c r="E121" s="392"/>
      <c r="F121" s="392"/>
    </row>
    <row r="122" spans="2:6" x14ac:dyDescent="0.2">
      <c r="B122" s="237" t="s">
        <v>37</v>
      </c>
      <c r="C122" s="389" t="s">
        <v>198</v>
      </c>
      <c r="D122" s="390"/>
      <c r="E122" s="390"/>
      <c r="F122" s="391"/>
    </row>
    <row r="123" spans="2:6" x14ac:dyDescent="0.2">
      <c r="B123" s="237" t="s">
        <v>145</v>
      </c>
      <c r="C123" s="389" t="s">
        <v>198</v>
      </c>
      <c r="D123" s="390"/>
      <c r="E123" s="390"/>
      <c r="F123" s="391"/>
    </row>
    <row r="124" spans="2:6" x14ac:dyDescent="0.2">
      <c r="B124" s="237" t="s">
        <v>22</v>
      </c>
      <c r="C124" s="389" t="s">
        <v>198</v>
      </c>
      <c r="D124" s="390"/>
      <c r="E124" s="390"/>
      <c r="F124" s="391"/>
    </row>
    <row r="125" spans="2:6" x14ac:dyDescent="0.2">
      <c r="B125" s="237" t="s">
        <v>21</v>
      </c>
      <c r="C125" s="389" t="s">
        <v>198</v>
      </c>
      <c r="D125" s="390"/>
      <c r="E125" s="390"/>
      <c r="F125" s="391"/>
    </row>
    <row r="126" spans="2:6" x14ac:dyDescent="0.2">
      <c r="B126" s="399" t="s">
        <v>63</v>
      </c>
      <c r="C126" s="399"/>
      <c r="D126" s="399"/>
      <c r="E126" s="399"/>
      <c r="F126" s="399"/>
    </row>
    <row r="127" spans="2:6" x14ac:dyDescent="0.2">
      <c r="B127" s="237" t="s">
        <v>38</v>
      </c>
      <c r="C127" s="389" t="s">
        <v>198</v>
      </c>
      <c r="D127" s="390"/>
      <c r="E127" s="390"/>
      <c r="F127" s="391"/>
    </row>
    <row r="128" spans="2:6" x14ac:dyDescent="0.2">
      <c r="B128" s="237" t="s">
        <v>145</v>
      </c>
      <c r="C128" s="389" t="s">
        <v>198</v>
      </c>
      <c r="D128" s="390"/>
      <c r="E128" s="390"/>
      <c r="F128" s="391"/>
    </row>
    <row r="129" spans="2:6" x14ac:dyDescent="0.2">
      <c r="B129" s="237" t="s">
        <v>40</v>
      </c>
      <c r="C129" s="389" t="s">
        <v>198</v>
      </c>
      <c r="D129" s="390"/>
      <c r="E129" s="390"/>
      <c r="F129" s="391"/>
    </row>
    <row r="130" spans="2:6" x14ac:dyDescent="0.2">
      <c r="B130" s="237" t="s">
        <v>39</v>
      </c>
      <c r="C130" s="389" t="s">
        <v>198</v>
      </c>
      <c r="D130" s="390"/>
      <c r="E130" s="390"/>
      <c r="F130" s="391"/>
    </row>
    <row r="131" spans="2:6" x14ac:dyDescent="0.2">
      <c r="B131" s="399" t="s">
        <v>64</v>
      </c>
      <c r="C131" s="399"/>
      <c r="D131" s="399"/>
      <c r="E131" s="399"/>
      <c r="F131" s="399"/>
    </row>
    <row r="132" spans="2:6" x14ac:dyDescent="0.2">
      <c r="B132" s="237" t="s">
        <v>41</v>
      </c>
      <c r="C132" s="389" t="s">
        <v>198</v>
      </c>
      <c r="D132" s="390"/>
      <c r="E132" s="390"/>
      <c r="F132" s="391"/>
    </row>
    <row r="133" spans="2:6" x14ac:dyDescent="0.2">
      <c r="B133" s="237" t="s">
        <v>145</v>
      </c>
      <c r="C133" s="389" t="s">
        <v>198</v>
      </c>
      <c r="D133" s="390"/>
      <c r="E133" s="390"/>
      <c r="F133" s="391"/>
    </row>
    <row r="134" spans="2:6" x14ac:dyDescent="0.2">
      <c r="B134" s="237" t="s">
        <v>40</v>
      </c>
      <c r="C134" s="389" t="s">
        <v>198</v>
      </c>
      <c r="D134" s="390"/>
      <c r="E134" s="390"/>
      <c r="F134" s="391"/>
    </row>
    <row r="135" spans="2:6" x14ac:dyDescent="0.2">
      <c r="B135" s="237" t="s">
        <v>39</v>
      </c>
      <c r="C135" s="389" t="s">
        <v>198</v>
      </c>
      <c r="D135" s="390"/>
      <c r="E135" s="390"/>
      <c r="F135" s="391"/>
    </row>
    <row r="136" spans="2:6" x14ac:dyDescent="0.2">
      <c r="B136" s="399" t="s">
        <v>171</v>
      </c>
      <c r="C136" s="399"/>
      <c r="D136" s="399"/>
      <c r="E136" s="399"/>
      <c r="F136" s="399"/>
    </row>
    <row r="137" spans="2:6" x14ac:dyDescent="0.2">
      <c r="B137" s="237" t="s">
        <v>41</v>
      </c>
      <c r="C137" s="389" t="s">
        <v>198</v>
      </c>
      <c r="D137" s="390"/>
      <c r="E137" s="390"/>
      <c r="F137" s="391"/>
    </row>
    <row r="138" spans="2:6" x14ac:dyDescent="0.2">
      <c r="B138" s="237" t="s">
        <v>145</v>
      </c>
      <c r="C138" s="389" t="s">
        <v>198</v>
      </c>
      <c r="D138" s="390"/>
      <c r="E138" s="390"/>
      <c r="F138" s="391"/>
    </row>
    <row r="139" spans="2:6" x14ac:dyDescent="0.2">
      <c r="B139" s="237" t="s">
        <v>40</v>
      </c>
      <c r="C139" s="389" t="s">
        <v>198</v>
      </c>
      <c r="D139" s="390"/>
      <c r="E139" s="390"/>
      <c r="F139" s="391"/>
    </row>
    <row r="140" spans="2:6" x14ac:dyDescent="0.2">
      <c r="B140" s="237" t="s">
        <v>39</v>
      </c>
      <c r="C140" s="389" t="s">
        <v>198</v>
      </c>
      <c r="D140" s="390"/>
      <c r="E140" s="390"/>
      <c r="F140" s="391"/>
    </row>
    <row r="141" spans="2:6" x14ac:dyDescent="0.2">
      <c r="B141" s="399" t="s">
        <v>168</v>
      </c>
      <c r="C141" s="399"/>
      <c r="D141" s="399"/>
      <c r="E141" s="399"/>
      <c r="F141" s="399"/>
    </row>
    <row r="142" spans="2:6" x14ac:dyDescent="0.2">
      <c r="B142" s="237" t="s">
        <v>41</v>
      </c>
      <c r="C142" s="389" t="s">
        <v>198</v>
      </c>
      <c r="D142" s="390"/>
      <c r="E142" s="390"/>
      <c r="F142" s="391"/>
    </row>
    <row r="143" spans="2:6" x14ac:dyDescent="0.2">
      <c r="B143" s="237" t="s">
        <v>145</v>
      </c>
      <c r="C143" s="389" t="s">
        <v>198</v>
      </c>
      <c r="D143" s="390"/>
      <c r="E143" s="390"/>
      <c r="F143" s="391"/>
    </row>
    <row r="144" spans="2:6" x14ac:dyDescent="0.2">
      <c r="B144" s="237" t="s">
        <v>40</v>
      </c>
      <c r="C144" s="389" t="s">
        <v>198</v>
      </c>
      <c r="D144" s="390"/>
      <c r="E144" s="390"/>
      <c r="F144" s="391"/>
    </row>
    <row r="145" spans="2:6" x14ac:dyDescent="0.2">
      <c r="B145" s="237" t="s">
        <v>39</v>
      </c>
      <c r="C145" s="389" t="s">
        <v>198</v>
      </c>
      <c r="D145" s="390"/>
      <c r="E145" s="390"/>
      <c r="F145" s="391"/>
    </row>
    <row r="146" spans="2:6" ht="14.25" x14ac:dyDescent="0.2">
      <c r="B146" s="382" t="s">
        <v>244</v>
      </c>
      <c r="C146" s="382"/>
      <c r="D146" s="382"/>
      <c r="E146" s="382"/>
      <c r="F146" s="382"/>
    </row>
    <row r="147" spans="2:6" x14ac:dyDescent="0.2">
      <c r="B147" s="231" t="s">
        <v>44</v>
      </c>
      <c r="C147" s="389" t="s">
        <v>198</v>
      </c>
      <c r="D147" s="390"/>
      <c r="E147" s="390"/>
      <c r="F147" s="391"/>
    </row>
    <row r="148" spans="2:6" x14ac:dyDescent="0.2">
      <c r="B148" s="231" t="s">
        <v>31</v>
      </c>
      <c r="C148" s="389">
        <v>5</v>
      </c>
      <c r="D148" s="390"/>
      <c r="E148" s="390"/>
      <c r="F148" s="391"/>
    </row>
    <row r="149" spans="2:6" x14ac:dyDescent="0.2">
      <c r="B149" s="231" t="s">
        <v>45</v>
      </c>
      <c r="C149" s="389">
        <v>3</v>
      </c>
      <c r="D149" s="390"/>
      <c r="E149" s="390"/>
      <c r="F149" s="391"/>
    </row>
    <row r="150" spans="2:6" x14ac:dyDescent="0.2">
      <c r="B150" s="231" t="s">
        <v>69</v>
      </c>
      <c r="C150" s="389">
        <v>2</v>
      </c>
      <c r="D150" s="390"/>
      <c r="E150" s="390"/>
      <c r="F150" s="391"/>
    </row>
    <row r="151" spans="2:6" x14ac:dyDescent="0.2">
      <c r="B151" s="231" t="s">
        <v>29</v>
      </c>
      <c r="C151" s="389" t="s">
        <v>198</v>
      </c>
      <c r="D151" s="390"/>
      <c r="E151" s="390"/>
      <c r="F151" s="391"/>
    </row>
    <row r="152" spans="2:6" x14ac:dyDescent="0.2">
      <c r="B152" s="241" t="s">
        <v>120</v>
      </c>
      <c r="C152" s="389" t="s">
        <v>198</v>
      </c>
      <c r="D152" s="390"/>
      <c r="E152" s="390"/>
      <c r="F152" s="391"/>
    </row>
    <row r="153" spans="2:6" x14ac:dyDescent="0.2">
      <c r="B153" s="231" t="s">
        <v>70</v>
      </c>
      <c r="C153" s="389">
        <v>1</v>
      </c>
      <c r="D153" s="390"/>
      <c r="E153" s="390"/>
      <c r="F153" s="391"/>
    </row>
    <row r="154" spans="2:6" x14ac:dyDescent="0.2">
      <c r="B154" s="231" t="s">
        <v>46</v>
      </c>
      <c r="C154" s="389" t="s">
        <v>198</v>
      </c>
      <c r="D154" s="390"/>
      <c r="E154" s="390"/>
      <c r="F154" s="391"/>
    </row>
    <row r="155" spans="2:6" x14ac:dyDescent="0.2">
      <c r="B155" s="231" t="s">
        <v>72</v>
      </c>
      <c r="C155" s="389">
        <v>21</v>
      </c>
      <c r="D155" s="390"/>
      <c r="E155" s="390"/>
      <c r="F155" s="391"/>
    </row>
    <row r="156" spans="2:6" x14ac:dyDescent="0.2">
      <c r="B156" s="231" t="s">
        <v>71</v>
      </c>
      <c r="C156" s="389">
        <v>4</v>
      </c>
      <c r="D156" s="390"/>
      <c r="E156" s="390"/>
      <c r="F156" s="391"/>
    </row>
    <row r="157" spans="2:6" x14ac:dyDescent="0.2">
      <c r="B157" s="231" t="s">
        <v>66</v>
      </c>
      <c r="C157" s="389">
        <v>3</v>
      </c>
      <c r="D157" s="390"/>
      <c r="E157" s="390"/>
      <c r="F157" s="391"/>
    </row>
    <row r="158" spans="2:6" x14ac:dyDescent="0.2">
      <c r="B158" s="231" t="s">
        <v>48</v>
      </c>
      <c r="C158" s="389" t="s">
        <v>198</v>
      </c>
      <c r="D158" s="390"/>
      <c r="E158" s="390"/>
      <c r="F158" s="391"/>
    </row>
    <row r="159" spans="2:6" x14ac:dyDescent="0.2">
      <c r="B159" s="231" t="s">
        <v>245</v>
      </c>
      <c r="C159" s="389" t="s">
        <v>198</v>
      </c>
      <c r="D159" s="390"/>
      <c r="E159" s="390"/>
      <c r="F159" s="391"/>
    </row>
    <row r="160" spans="2:6" x14ac:dyDescent="0.2">
      <c r="B160" s="231" t="s">
        <v>73</v>
      </c>
      <c r="C160" s="389" t="s">
        <v>198</v>
      </c>
      <c r="D160" s="390"/>
      <c r="E160" s="390"/>
      <c r="F160" s="391"/>
    </row>
    <row r="161" spans="2:6" x14ac:dyDescent="0.2">
      <c r="B161" s="231" t="s">
        <v>78</v>
      </c>
      <c r="C161" s="389">
        <v>1</v>
      </c>
      <c r="D161" s="390"/>
      <c r="E161" s="390"/>
      <c r="F161" s="391"/>
    </row>
    <row r="162" spans="2:6" x14ac:dyDescent="0.2">
      <c r="B162" s="231" t="s">
        <v>65</v>
      </c>
      <c r="C162" s="389">
        <v>1</v>
      </c>
      <c r="D162" s="390"/>
      <c r="E162" s="390"/>
      <c r="F162" s="391"/>
    </row>
    <row r="163" spans="2:6" x14ac:dyDescent="0.2">
      <c r="B163" s="231" t="s">
        <v>74</v>
      </c>
      <c r="C163" s="389" t="s">
        <v>198</v>
      </c>
      <c r="D163" s="390"/>
      <c r="E163" s="390"/>
      <c r="F163" s="391"/>
    </row>
    <row r="164" spans="2:6" x14ac:dyDescent="0.2">
      <c r="B164" s="231" t="s">
        <v>77</v>
      </c>
      <c r="C164" s="389" t="s">
        <v>198</v>
      </c>
      <c r="D164" s="390"/>
      <c r="E164" s="390"/>
      <c r="F164" s="391"/>
    </row>
    <row r="165" spans="2:6" x14ac:dyDescent="0.2">
      <c r="B165" s="231" t="s">
        <v>216</v>
      </c>
      <c r="C165" s="389" t="s">
        <v>198</v>
      </c>
      <c r="D165" s="390"/>
      <c r="E165" s="390"/>
      <c r="F165" s="391"/>
    </row>
    <row r="166" spans="2:6" x14ac:dyDescent="0.2">
      <c r="B166" s="231" t="s">
        <v>246</v>
      </c>
      <c r="C166" s="389">
        <v>2</v>
      </c>
      <c r="D166" s="390"/>
      <c r="E166" s="390"/>
      <c r="F166" s="391"/>
    </row>
    <row r="167" spans="2:6" x14ac:dyDescent="0.2">
      <c r="B167" s="231" t="s">
        <v>211</v>
      </c>
      <c r="C167" s="389">
        <v>1</v>
      </c>
      <c r="D167" s="390"/>
      <c r="E167" s="390"/>
      <c r="F167" s="391"/>
    </row>
    <row r="168" spans="2:6" x14ac:dyDescent="0.2">
      <c r="B168" s="231" t="s">
        <v>225</v>
      </c>
      <c r="C168" s="389" t="s">
        <v>198</v>
      </c>
      <c r="D168" s="390"/>
      <c r="E168" s="390"/>
      <c r="F168" s="391"/>
    </row>
    <row r="169" spans="2:6" x14ac:dyDescent="0.2">
      <c r="B169" s="231" t="s">
        <v>247</v>
      </c>
      <c r="C169" s="389" t="s">
        <v>198</v>
      </c>
      <c r="D169" s="390"/>
      <c r="E169" s="390"/>
      <c r="F169" s="391"/>
    </row>
    <row r="170" spans="2:6" x14ac:dyDescent="0.2">
      <c r="B170" s="231" t="s">
        <v>224</v>
      </c>
      <c r="C170" s="389">
        <v>5</v>
      </c>
      <c r="D170" s="390"/>
      <c r="E170" s="390"/>
      <c r="F170" s="391"/>
    </row>
    <row r="171" spans="2:6" x14ac:dyDescent="0.2">
      <c r="B171" s="237" t="s">
        <v>248</v>
      </c>
      <c r="C171" s="389" t="s">
        <v>198</v>
      </c>
      <c r="D171" s="390"/>
      <c r="E171" s="390"/>
      <c r="F171" s="391"/>
    </row>
    <row r="172" spans="2:6" x14ac:dyDescent="0.2">
      <c r="B172" s="231" t="s">
        <v>222</v>
      </c>
      <c r="C172" s="389" t="s">
        <v>198</v>
      </c>
      <c r="D172" s="390"/>
      <c r="E172" s="390"/>
      <c r="F172" s="391"/>
    </row>
    <row r="173" spans="2:6" x14ac:dyDescent="0.2">
      <c r="B173" s="231" t="s">
        <v>80</v>
      </c>
      <c r="C173" s="389">
        <v>2</v>
      </c>
      <c r="D173" s="390"/>
      <c r="E173" s="390"/>
      <c r="F173" s="391"/>
    </row>
    <row r="174" spans="2:6" x14ac:dyDescent="0.2">
      <c r="B174" s="231" t="s">
        <v>139</v>
      </c>
      <c r="C174" s="389">
        <v>2</v>
      </c>
      <c r="D174" s="390"/>
      <c r="E174" s="390"/>
      <c r="F174" s="391"/>
    </row>
    <row r="175" spans="2:6" x14ac:dyDescent="0.2">
      <c r="B175" s="231" t="s">
        <v>151</v>
      </c>
      <c r="C175" s="389" t="s">
        <v>198</v>
      </c>
      <c r="D175" s="390"/>
      <c r="E175" s="390"/>
      <c r="F175" s="391"/>
    </row>
    <row r="176" spans="2:6" x14ac:dyDescent="0.2">
      <c r="B176" s="231" t="s">
        <v>152</v>
      </c>
      <c r="C176" s="389" t="s">
        <v>198</v>
      </c>
      <c r="D176" s="390"/>
      <c r="E176" s="390"/>
      <c r="F176" s="391"/>
    </row>
    <row r="177" spans="2:6" x14ac:dyDescent="0.2">
      <c r="B177" s="231" t="s">
        <v>112</v>
      </c>
      <c r="C177" s="389" t="s">
        <v>198</v>
      </c>
      <c r="D177" s="390"/>
      <c r="E177" s="390"/>
      <c r="F177" s="391"/>
    </row>
    <row r="178" spans="2:6" x14ac:dyDescent="0.2">
      <c r="B178" s="231" t="s">
        <v>79</v>
      </c>
      <c r="C178" s="389">
        <v>2</v>
      </c>
      <c r="D178" s="390"/>
      <c r="E178" s="390"/>
      <c r="F178" s="391"/>
    </row>
    <row r="179" spans="2:6" x14ac:dyDescent="0.2">
      <c r="B179" s="231" t="s">
        <v>76</v>
      </c>
      <c r="C179" s="389" t="s">
        <v>198</v>
      </c>
      <c r="D179" s="390"/>
      <c r="E179" s="390"/>
      <c r="F179" s="391"/>
    </row>
    <row r="180" spans="2:6" x14ac:dyDescent="0.2">
      <c r="B180" s="231" t="s">
        <v>75</v>
      </c>
      <c r="C180" s="389" t="s">
        <v>198</v>
      </c>
      <c r="D180" s="390"/>
      <c r="E180" s="390"/>
      <c r="F180" s="391"/>
    </row>
    <row r="181" spans="2:6" x14ac:dyDescent="0.2">
      <c r="B181" s="231" t="s">
        <v>68</v>
      </c>
      <c r="C181" s="389" t="s">
        <v>198</v>
      </c>
      <c r="D181" s="390"/>
      <c r="E181" s="390"/>
      <c r="F181" s="391"/>
    </row>
    <row r="182" spans="2:6" x14ac:dyDescent="0.2">
      <c r="B182" s="231" t="s">
        <v>131</v>
      </c>
      <c r="C182" s="389">
        <v>26</v>
      </c>
      <c r="D182" s="390"/>
      <c r="E182" s="390"/>
      <c r="F182" s="391"/>
    </row>
    <row r="183" spans="2:6" x14ac:dyDescent="0.2">
      <c r="B183" s="237" t="s">
        <v>43</v>
      </c>
      <c r="C183" s="389">
        <v>52</v>
      </c>
      <c r="D183" s="390"/>
      <c r="E183" s="390"/>
      <c r="F183" s="391"/>
    </row>
    <row r="184" spans="2:6" ht="14.25" x14ac:dyDescent="0.2">
      <c r="B184" s="382" t="s">
        <v>190</v>
      </c>
      <c r="C184" s="382"/>
      <c r="D184" s="382"/>
      <c r="E184" s="382"/>
      <c r="F184" s="382"/>
    </row>
    <row r="185" spans="2:6" x14ac:dyDescent="0.2">
      <c r="B185" s="237" t="s">
        <v>81</v>
      </c>
      <c r="C185" s="389">
        <v>216</v>
      </c>
      <c r="D185" s="390"/>
      <c r="E185" s="390"/>
      <c r="F185" s="391"/>
    </row>
    <row r="186" spans="2:6" x14ac:dyDescent="0.2">
      <c r="B186" s="237" t="s">
        <v>141</v>
      </c>
      <c r="C186" s="389" t="s">
        <v>198</v>
      </c>
      <c r="D186" s="390"/>
      <c r="E186" s="390"/>
      <c r="F186" s="391"/>
    </row>
    <row r="187" spans="2:6" x14ac:dyDescent="0.2">
      <c r="B187" s="237" t="s">
        <v>172</v>
      </c>
      <c r="C187" s="389">
        <v>103</v>
      </c>
      <c r="D187" s="390"/>
      <c r="E187" s="390"/>
      <c r="F187" s="391"/>
    </row>
    <row r="188" spans="2:6" ht="14.25" x14ac:dyDescent="0.2">
      <c r="B188" s="403" t="s">
        <v>82</v>
      </c>
      <c r="C188" s="403"/>
      <c r="D188" s="403"/>
      <c r="E188" s="403"/>
      <c r="F188" s="403"/>
    </row>
    <row r="189" spans="2:6" x14ac:dyDescent="0.2">
      <c r="B189" s="237" t="s">
        <v>249</v>
      </c>
      <c r="C189" s="389">
        <v>29</v>
      </c>
      <c r="D189" s="390"/>
      <c r="E189" s="390"/>
      <c r="F189" s="391"/>
    </row>
    <row r="190" spans="2:6" x14ac:dyDescent="0.2">
      <c r="B190" s="237" t="s">
        <v>250</v>
      </c>
      <c r="C190" s="389">
        <v>5</v>
      </c>
      <c r="D190" s="390"/>
      <c r="E190" s="390"/>
      <c r="F190" s="391"/>
    </row>
    <row r="191" spans="2:6" x14ac:dyDescent="0.2">
      <c r="B191" s="404" t="s">
        <v>251</v>
      </c>
      <c r="C191" s="404"/>
      <c r="D191" s="404"/>
      <c r="E191" s="404"/>
      <c r="F191" s="404"/>
    </row>
    <row r="192" spans="2:6" x14ac:dyDescent="0.2">
      <c r="B192" s="237" t="s">
        <v>115</v>
      </c>
      <c r="C192" s="389" t="s">
        <v>198</v>
      </c>
      <c r="D192" s="390"/>
      <c r="E192" s="390"/>
      <c r="F192" s="391"/>
    </row>
    <row r="193" spans="2:6" x14ac:dyDescent="0.2">
      <c r="B193" s="237" t="s">
        <v>86</v>
      </c>
      <c r="C193" s="389" t="s">
        <v>198</v>
      </c>
      <c r="D193" s="390"/>
      <c r="E193" s="390"/>
      <c r="F193" s="391"/>
    </row>
    <row r="194" spans="2:6" x14ac:dyDescent="0.2">
      <c r="B194" s="237" t="s">
        <v>87</v>
      </c>
      <c r="C194" s="389">
        <v>1</v>
      </c>
      <c r="D194" s="390"/>
      <c r="E194" s="390"/>
      <c r="F194" s="391"/>
    </row>
    <row r="195" spans="2:6" x14ac:dyDescent="0.2">
      <c r="B195" s="237" t="s">
        <v>169</v>
      </c>
      <c r="C195" s="389">
        <v>1</v>
      </c>
      <c r="D195" s="390"/>
      <c r="E195" s="390"/>
      <c r="F195" s="391"/>
    </row>
    <row r="196" spans="2:6" ht="14.25" x14ac:dyDescent="0.2">
      <c r="B196" s="382" t="s">
        <v>252</v>
      </c>
      <c r="C196" s="382"/>
      <c r="D196" s="382"/>
      <c r="E196" s="382"/>
      <c r="F196" s="382"/>
    </row>
    <row r="197" spans="2:6" x14ac:dyDescent="0.2">
      <c r="B197" s="237" t="s">
        <v>9</v>
      </c>
      <c r="C197" s="389">
        <v>47</v>
      </c>
      <c r="D197" s="390"/>
      <c r="E197" s="390"/>
      <c r="F197" s="391"/>
    </row>
    <row r="198" spans="2:6" x14ac:dyDescent="0.2">
      <c r="B198" s="237" t="s">
        <v>140</v>
      </c>
      <c r="C198" s="389" t="s">
        <v>198</v>
      </c>
      <c r="D198" s="390"/>
      <c r="E198" s="390"/>
      <c r="F198" s="391"/>
    </row>
    <row r="199" spans="2:6" x14ac:dyDescent="0.2">
      <c r="B199" s="237" t="s">
        <v>24</v>
      </c>
      <c r="C199" s="389">
        <v>162</v>
      </c>
      <c r="D199" s="390"/>
      <c r="E199" s="390"/>
      <c r="F199" s="391"/>
    </row>
    <row r="200" spans="2:6" ht="14.25" x14ac:dyDescent="0.2">
      <c r="B200" s="382" t="s">
        <v>192</v>
      </c>
      <c r="C200" s="382"/>
      <c r="D200" s="382"/>
      <c r="E200" s="382"/>
      <c r="F200" s="382"/>
    </row>
    <row r="201" spans="2:6" x14ac:dyDescent="0.2">
      <c r="B201" s="237" t="s">
        <v>9</v>
      </c>
      <c r="C201" s="389">
        <v>52</v>
      </c>
      <c r="D201" s="390"/>
      <c r="E201" s="390"/>
      <c r="F201" s="391"/>
    </row>
    <row r="202" spans="2:6" x14ac:dyDescent="0.2">
      <c r="B202" s="237" t="s">
        <v>140</v>
      </c>
      <c r="C202" s="389">
        <v>5</v>
      </c>
      <c r="D202" s="390"/>
      <c r="E202" s="390"/>
      <c r="F202" s="391"/>
    </row>
    <row r="203" spans="2:6" x14ac:dyDescent="0.2">
      <c r="B203" s="237" t="s">
        <v>24</v>
      </c>
      <c r="C203" s="389">
        <v>123</v>
      </c>
      <c r="D203" s="390"/>
      <c r="E203" s="390"/>
      <c r="F203" s="391"/>
    </row>
    <row r="204" spans="2:6" x14ac:dyDescent="0.2">
      <c r="B204" s="237" t="s">
        <v>12</v>
      </c>
      <c r="C204" s="389" t="s">
        <v>198</v>
      </c>
      <c r="D204" s="390"/>
      <c r="E204" s="390"/>
      <c r="F204" s="391"/>
    </row>
    <row r="205" spans="2:6" ht="14.25" x14ac:dyDescent="0.2">
      <c r="B205" s="403" t="s">
        <v>253</v>
      </c>
      <c r="C205" s="403"/>
      <c r="D205" s="403"/>
      <c r="E205" s="403"/>
      <c r="F205" s="403"/>
    </row>
    <row r="206" spans="2:6" x14ac:dyDescent="0.2">
      <c r="B206" s="237" t="s">
        <v>9</v>
      </c>
      <c r="C206" s="389">
        <v>24</v>
      </c>
      <c r="D206" s="390"/>
      <c r="E206" s="390"/>
      <c r="F206" s="391"/>
    </row>
    <row r="207" spans="2:6" x14ac:dyDescent="0.2">
      <c r="B207" s="237" t="s">
        <v>140</v>
      </c>
      <c r="C207" s="389" t="s">
        <v>198</v>
      </c>
      <c r="D207" s="390"/>
      <c r="E207" s="390"/>
      <c r="F207" s="391"/>
    </row>
    <row r="208" spans="2:6" x14ac:dyDescent="0.2">
      <c r="B208" s="237" t="s">
        <v>24</v>
      </c>
      <c r="C208" s="389">
        <v>39</v>
      </c>
      <c r="D208" s="390"/>
      <c r="E208" s="390"/>
      <c r="F208" s="391"/>
    </row>
    <row r="209" spans="2:6" x14ac:dyDescent="0.2">
      <c r="B209" s="237" t="s">
        <v>38</v>
      </c>
      <c r="C209" s="389">
        <v>28</v>
      </c>
      <c r="D209" s="390"/>
      <c r="E209" s="390"/>
      <c r="F209" s="391"/>
    </row>
    <row r="210" spans="2:6" ht="14.25" x14ac:dyDescent="0.2">
      <c r="B210" s="382" t="s">
        <v>254</v>
      </c>
      <c r="C210" s="382"/>
      <c r="D210" s="382"/>
      <c r="E210" s="382"/>
      <c r="F210" s="382"/>
    </row>
    <row r="211" spans="2:6" x14ac:dyDescent="0.2">
      <c r="B211" s="237" t="s">
        <v>255</v>
      </c>
      <c r="C211" s="389">
        <v>71</v>
      </c>
      <c r="D211" s="390"/>
      <c r="E211" s="390"/>
      <c r="F211" s="391"/>
    </row>
    <row r="212" spans="2:6" x14ac:dyDescent="0.2">
      <c r="B212" s="237" t="s">
        <v>163</v>
      </c>
      <c r="C212" s="389">
        <v>35</v>
      </c>
      <c r="D212" s="390"/>
      <c r="E212" s="390"/>
      <c r="F212" s="391"/>
    </row>
    <row r="213" spans="2:6" x14ac:dyDescent="0.2">
      <c r="B213" s="237" t="s">
        <v>164</v>
      </c>
      <c r="C213" s="389">
        <v>104</v>
      </c>
      <c r="D213" s="390"/>
      <c r="E213" s="390"/>
      <c r="F213" s="391"/>
    </row>
    <row r="214" spans="2:6" x14ac:dyDescent="0.2">
      <c r="B214" s="237" t="s">
        <v>166</v>
      </c>
      <c r="C214" s="389">
        <v>2</v>
      </c>
      <c r="D214" s="390"/>
      <c r="E214" s="390"/>
      <c r="F214" s="391"/>
    </row>
    <row r="215" spans="2:6" ht="14.25" x14ac:dyDescent="0.2">
      <c r="B215" s="403" t="s">
        <v>199</v>
      </c>
      <c r="C215" s="403"/>
      <c r="D215" s="403"/>
      <c r="E215" s="403"/>
      <c r="F215" s="403"/>
    </row>
    <row r="216" spans="2:6" x14ac:dyDescent="0.2">
      <c r="B216" s="242" t="s">
        <v>13</v>
      </c>
      <c r="C216" s="389">
        <v>0</v>
      </c>
      <c r="D216" s="390"/>
      <c r="E216" s="390"/>
      <c r="F216" s="391"/>
    </row>
    <row r="217" spans="2:6" x14ac:dyDescent="0.2">
      <c r="B217" s="242" t="s">
        <v>14</v>
      </c>
      <c r="C217" s="389">
        <v>7</v>
      </c>
      <c r="D217" s="390"/>
      <c r="E217" s="390"/>
      <c r="F217" s="391"/>
    </row>
    <row r="218" spans="2:6" x14ac:dyDescent="0.2">
      <c r="B218" s="237" t="s">
        <v>88</v>
      </c>
      <c r="C218" s="389">
        <v>3</v>
      </c>
      <c r="D218" s="390"/>
      <c r="E218" s="390"/>
      <c r="F218" s="391"/>
    </row>
  </sheetData>
  <mergeCells count="169">
    <mergeCell ref="C218:F218"/>
    <mergeCell ref="C212:F212"/>
    <mergeCell ref="C213:F213"/>
    <mergeCell ref="C214:F214"/>
    <mergeCell ref="B215:F215"/>
    <mergeCell ref="C216:F216"/>
    <mergeCell ref="C217:F217"/>
    <mergeCell ref="C206:F206"/>
    <mergeCell ref="C207:F207"/>
    <mergeCell ref="C208:F208"/>
    <mergeCell ref="C209:F209"/>
    <mergeCell ref="B210:F210"/>
    <mergeCell ref="C211:F211"/>
    <mergeCell ref="B200:F200"/>
    <mergeCell ref="C201:F201"/>
    <mergeCell ref="C202:F202"/>
    <mergeCell ref="C203:F203"/>
    <mergeCell ref="C204:F204"/>
    <mergeCell ref="B205:F205"/>
    <mergeCell ref="C194:F194"/>
    <mergeCell ref="C195:F195"/>
    <mergeCell ref="B196:F196"/>
    <mergeCell ref="C197:F197"/>
    <mergeCell ref="C198:F198"/>
    <mergeCell ref="C199:F199"/>
    <mergeCell ref="B188:F188"/>
    <mergeCell ref="C189:F189"/>
    <mergeCell ref="C190:F190"/>
    <mergeCell ref="B191:F191"/>
    <mergeCell ref="C192:F192"/>
    <mergeCell ref="C193:F193"/>
    <mergeCell ref="C182:F182"/>
    <mergeCell ref="C183:F183"/>
    <mergeCell ref="B184:F184"/>
    <mergeCell ref="C185:F185"/>
    <mergeCell ref="C186:F186"/>
    <mergeCell ref="C187:F187"/>
    <mergeCell ref="C176:F176"/>
    <mergeCell ref="C177:F177"/>
    <mergeCell ref="C178:F178"/>
    <mergeCell ref="C179:F179"/>
    <mergeCell ref="C180:F180"/>
    <mergeCell ref="C181:F181"/>
    <mergeCell ref="C170:F170"/>
    <mergeCell ref="C171:F171"/>
    <mergeCell ref="C172:F172"/>
    <mergeCell ref="C173:F173"/>
    <mergeCell ref="C174:F174"/>
    <mergeCell ref="C175:F175"/>
    <mergeCell ref="C164:F164"/>
    <mergeCell ref="C165:F165"/>
    <mergeCell ref="C166:F166"/>
    <mergeCell ref="C167:F167"/>
    <mergeCell ref="C168:F168"/>
    <mergeCell ref="C169:F169"/>
    <mergeCell ref="C158:F158"/>
    <mergeCell ref="C159:F159"/>
    <mergeCell ref="C160:F160"/>
    <mergeCell ref="C161:F161"/>
    <mergeCell ref="C162:F162"/>
    <mergeCell ref="C163:F163"/>
    <mergeCell ref="C152:F152"/>
    <mergeCell ref="C153:F153"/>
    <mergeCell ref="C154:F154"/>
    <mergeCell ref="C155:F155"/>
    <mergeCell ref="C156:F156"/>
    <mergeCell ref="C157:F157"/>
    <mergeCell ref="B146:F146"/>
    <mergeCell ref="C147:F147"/>
    <mergeCell ref="C148:F148"/>
    <mergeCell ref="C149:F149"/>
    <mergeCell ref="C150:F150"/>
    <mergeCell ref="C151:F151"/>
    <mergeCell ref="C140:F140"/>
    <mergeCell ref="B141:F141"/>
    <mergeCell ref="C142:F142"/>
    <mergeCell ref="C143:F143"/>
    <mergeCell ref="C144:F144"/>
    <mergeCell ref="C145:F145"/>
    <mergeCell ref="C134:F134"/>
    <mergeCell ref="C135:F135"/>
    <mergeCell ref="B136:F136"/>
    <mergeCell ref="C137:F137"/>
    <mergeCell ref="C138:F138"/>
    <mergeCell ref="C139:F139"/>
    <mergeCell ref="C128:F128"/>
    <mergeCell ref="C129:F129"/>
    <mergeCell ref="C130:F130"/>
    <mergeCell ref="B131:F131"/>
    <mergeCell ref="C132:F132"/>
    <mergeCell ref="C133:F133"/>
    <mergeCell ref="C122:F122"/>
    <mergeCell ref="C123:F123"/>
    <mergeCell ref="C124:F124"/>
    <mergeCell ref="C125:F125"/>
    <mergeCell ref="B126:F126"/>
    <mergeCell ref="C127:F127"/>
    <mergeCell ref="B116:F116"/>
    <mergeCell ref="C117:F117"/>
    <mergeCell ref="C118:F118"/>
    <mergeCell ref="C119:F119"/>
    <mergeCell ref="C120:F120"/>
    <mergeCell ref="B121:F121"/>
    <mergeCell ref="B110:F110"/>
    <mergeCell ref="B111:F111"/>
    <mergeCell ref="C112:F112"/>
    <mergeCell ref="C113:F113"/>
    <mergeCell ref="C114:F114"/>
    <mergeCell ref="C115:F115"/>
    <mergeCell ref="B104:F104"/>
    <mergeCell ref="C105:F105"/>
    <mergeCell ref="C106:F106"/>
    <mergeCell ref="C107:F107"/>
    <mergeCell ref="C108:F108"/>
    <mergeCell ref="C109:F109"/>
    <mergeCell ref="B98:F98"/>
    <mergeCell ref="C99:F99"/>
    <mergeCell ref="C100:F100"/>
    <mergeCell ref="C101:F101"/>
    <mergeCell ref="C102:F102"/>
    <mergeCell ref="C103:F103"/>
    <mergeCell ref="C92:F92"/>
    <mergeCell ref="C93:F93"/>
    <mergeCell ref="B94:F94"/>
    <mergeCell ref="C95:F95"/>
    <mergeCell ref="C96:F96"/>
    <mergeCell ref="C97:F97"/>
    <mergeCell ref="C86:F86"/>
    <mergeCell ref="C87:F87"/>
    <mergeCell ref="C88:F88"/>
    <mergeCell ref="C89:F89"/>
    <mergeCell ref="B90:F90"/>
    <mergeCell ref="C91:F91"/>
    <mergeCell ref="C80:F80"/>
    <mergeCell ref="C81:F81"/>
    <mergeCell ref="C82:F82"/>
    <mergeCell ref="C83:F83"/>
    <mergeCell ref="B84:F84"/>
    <mergeCell ref="C85:F85"/>
    <mergeCell ref="C74:F74"/>
    <mergeCell ref="C75:F75"/>
    <mergeCell ref="C76:F76"/>
    <mergeCell ref="C77:F77"/>
    <mergeCell ref="B78:F78"/>
    <mergeCell ref="C79:F79"/>
    <mergeCell ref="C68:F68"/>
    <mergeCell ref="C69:F69"/>
    <mergeCell ref="C70:F70"/>
    <mergeCell ref="B71:F71"/>
    <mergeCell ref="B72:F72"/>
    <mergeCell ref="C73:F73"/>
    <mergeCell ref="B50:F50"/>
    <mergeCell ref="B54:F54"/>
    <mergeCell ref="B56:F56"/>
    <mergeCell ref="B57:F57"/>
    <mergeCell ref="B66:F66"/>
    <mergeCell ref="C67:F67"/>
    <mergeCell ref="B11:E11"/>
    <mergeCell ref="B17:E17"/>
    <mergeCell ref="B21:E21"/>
    <mergeCell ref="B26:E26"/>
    <mergeCell ref="B38:E38"/>
    <mergeCell ref="B48:F48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D23" sqref="D23"/>
    </sheetView>
  </sheetViews>
  <sheetFormatPr baseColWidth="10" defaultRowHeight="12.75" x14ac:dyDescent="0.2"/>
  <cols>
    <col min="1" max="1" width="4.140625" customWidth="1"/>
    <col min="2" max="2" width="11.140625" customWidth="1"/>
    <col min="3" max="3" width="34" customWidth="1"/>
    <col min="4" max="4" width="20.28515625" customWidth="1"/>
    <col min="5" max="5" width="10.85546875" bestFit="1" customWidth="1"/>
    <col min="6" max="6" width="7.5703125" customWidth="1"/>
    <col min="7" max="7" width="44.7109375" customWidth="1"/>
  </cols>
  <sheetData>
    <row r="2" spans="1:7" ht="12.75" customHeight="1" x14ac:dyDescent="0.2">
      <c r="A2" s="405"/>
      <c r="B2" s="405"/>
      <c r="C2" s="405"/>
      <c r="D2" s="405"/>
      <c r="E2" s="405"/>
      <c r="F2" s="405"/>
      <c r="G2" s="405"/>
    </row>
    <row r="3" spans="1:7" ht="12.75" customHeight="1" x14ac:dyDescent="0.2">
      <c r="A3" s="405"/>
      <c r="B3" s="405"/>
      <c r="C3" s="405"/>
      <c r="D3" s="405"/>
      <c r="E3" s="405"/>
      <c r="F3" s="405"/>
      <c r="G3" s="405"/>
    </row>
    <row r="4" spans="1:7" x14ac:dyDescent="0.2">
      <c r="A4" s="111"/>
      <c r="B4" s="111"/>
      <c r="C4" s="111"/>
      <c r="D4" s="111"/>
      <c r="E4" s="111"/>
      <c r="F4" s="111"/>
      <c r="G4" s="111"/>
    </row>
    <row r="5" spans="1:7" ht="15" customHeight="1" x14ac:dyDescent="0.2">
      <c r="A5" s="23"/>
      <c r="B5" s="24"/>
      <c r="C5" s="23"/>
      <c r="D5" s="23"/>
      <c r="E5" s="23"/>
      <c r="F5" s="23"/>
      <c r="G5" s="23"/>
    </row>
    <row r="6" spans="1:7" ht="15" customHeight="1" x14ac:dyDescent="0.2">
      <c r="A6" s="23"/>
      <c r="B6" s="24"/>
      <c r="C6" s="23"/>
      <c r="D6" s="23"/>
      <c r="E6" s="23"/>
      <c r="F6" s="23"/>
      <c r="G6" s="23"/>
    </row>
    <row r="7" spans="1:7" ht="15" customHeight="1" x14ac:dyDescent="0.2">
      <c r="A7" s="23"/>
      <c r="B7" s="24"/>
      <c r="C7" s="23"/>
      <c r="D7" s="23"/>
      <c r="E7" s="23"/>
      <c r="F7" s="23"/>
      <c r="G7" s="23"/>
    </row>
    <row r="8" spans="1:7" ht="15" customHeight="1" x14ac:dyDescent="0.2">
      <c r="A8" s="23"/>
      <c r="B8" s="24"/>
      <c r="C8" s="23"/>
      <c r="D8" s="23"/>
      <c r="E8" s="23"/>
      <c r="F8" s="23"/>
      <c r="G8" s="23"/>
    </row>
    <row r="9" spans="1:7" ht="15" customHeight="1" x14ac:dyDescent="0.2">
      <c r="A9" s="23"/>
      <c r="B9" s="24"/>
      <c r="C9" s="26"/>
      <c r="D9" s="23"/>
      <c r="E9" s="23"/>
      <c r="F9" s="23"/>
      <c r="G9" s="23"/>
    </row>
    <row r="10" spans="1:7" ht="15" customHeight="1" x14ac:dyDescent="0.2">
      <c r="A10" s="23"/>
      <c r="B10" s="24"/>
      <c r="C10" s="26"/>
      <c r="D10" s="23"/>
      <c r="E10" s="23"/>
      <c r="F10" s="23"/>
      <c r="G10" s="23"/>
    </row>
    <row r="11" spans="1:7" ht="15" customHeight="1" x14ac:dyDescent="0.2">
      <c r="A11" s="23"/>
      <c r="B11" s="24"/>
      <c r="C11" s="26"/>
      <c r="D11" s="23"/>
      <c r="E11" s="23"/>
      <c r="F11" s="23"/>
      <c r="G11" s="23"/>
    </row>
    <row r="12" spans="1:7" ht="15" customHeight="1" x14ac:dyDescent="0.2">
      <c r="A12" s="23"/>
      <c r="B12" s="24"/>
      <c r="C12" s="26"/>
      <c r="D12" s="23"/>
      <c r="E12" s="23"/>
      <c r="F12" s="23"/>
      <c r="G12" s="23"/>
    </row>
    <row r="13" spans="1:7" ht="15" customHeight="1" x14ac:dyDescent="0.2">
      <c r="A13" s="23"/>
      <c r="B13" s="24"/>
      <c r="C13" s="23"/>
      <c r="D13" s="23"/>
      <c r="E13" s="23"/>
      <c r="F13" s="23"/>
      <c r="G13" s="23"/>
    </row>
    <row r="14" spans="1:7" ht="15" customHeight="1" x14ac:dyDescent="0.2">
      <c r="A14" s="23"/>
      <c r="B14" s="24"/>
      <c r="C14" s="26"/>
      <c r="D14" s="23"/>
      <c r="E14" s="23"/>
      <c r="F14" s="23"/>
      <c r="G14" s="23"/>
    </row>
    <row r="15" spans="1:7" ht="15" customHeight="1" x14ac:dyDescent="0.2">
      <c r="A15" s="23"/>
      <c r="B15" s="24"/>
      <c r="C15" s="26"/>
      <c r="D15" s="23"/>
      <c r="E15" s="23"/>
      <c r="F15" s="23"/>
      <c r="G15" s="23"/>
    </row>
    <row r="16" spans="1:7" ht="15" customHeight="1" x14ac:dyDescent="0.2">
      <c r="A16" s="23"/>
      <c r="B16" s="24"/>
      <c r="C16" s="26"/>
      <c r="D16" s="23"/>
      <c r="E16" s="23"/>
      <c r="F16" s="23"/>
      <c r="G16" s="23"/>
    </row>
    <row r="17" spans="1:7" ht="15" customHeight="1" x14ac:dyDescent="0.2">
      <c r="A17" s="23"/>
      <c r="B17" s="24"/>
      <c r="C17" s="26"/>
      <c r="D17" s="23"/>
      <c r="E17" s="23"/>
      <c r="F17" s="23"/>
      <c r="G17" s="23"/>
    </row>
    <row r="18" spans="1:7" ht="15" customHeight="1" x14ac:dyDescent="0.2">
      <c r="A18" s="23"/>
      <c r="B18" s="24"/>
      <c r="C18" s="26"/>
      <c r="D18" s="23"/>
      <c r="E18" s="23"/>
      <c r="F18" s="23"/>
      <c r="G18" s="23"/>
    </row>
    <row r="19" spans="1:7" ht="15" customHeight="1" x14ac:dyDescent="0.2">
      <c r="A19" s="23"/>
      <c r="B19" s="24"/>
      <c r="C19" s="26"/>
      <c r="D19" s="23"/>
      <c r="E19" s="23"/>
      <c r="F19" s="23"/>
      <c r="G19" s="23"/>
    </row>
    <row r="20" spans="1:7" ht="15" customHeight="1" x14ac:dyDescent="0.2">
      <c r="A20" s="23"/>
      <c r="B20" s="24"/>
      <c r="C20" s="112"/>
      <c r="D20" s="23"/>
      <c r="E20" s="23"/>
      <c r="F20" s="23"/>
      <c r="G20" s="23"/>
    </row>
    <row r="21" spans="1:7" ht="15" customHeight="1" x14ac:dyDescent="0.2">
      <c r="A21" s="23"/>
      <c r="B21" s="24"/>
      <c r="C21" s="112"/>
      <c r="D21" s="23"/>
      <c r="E21" s="23"/>
      <c r="F21" s="23"/>
      <c r="G21" s="23"/>
    </row>
    <row r="22" spans="1:7" ht="15" customHeight="1" x14ac:dyDescent="0.2">
      <c r="A22" s="23"/>
      <c r="B22" s="24"/>
      <c r="C22" s="23"/>
      <c r="D22" s="23"/>
      <c r="E22" s="23"/>
      <c r="F22" s="23"/>
      <c r="G22" s="23"/>
    </row>
    <row r="23" spans="1:7" ht="15" customHeight="1" x14ac:dyDescent="0.2">
      <c r="A23" s="23"/>
      <c r="B23" s="24"/>
      <c r="C23" s="23"/>
      <c r="D23" s="23"/>
      <c r="E23" s="23"/>
      <c r="F23" s="23"/>
      <c r="G23" s="23"/>
    </row>
    <row r="24" spans="1:7" ht="15" customHeight="1" x14ac:dyDescent="0.2">
      <c r="A24" s="23"/>
      <c r="B24" s="24"/>
      <c r="C24" s="23"/>
      <c r="D24" s="23"/>
      <c r="E24" s="23"/>
      <c r="F24" s="23"/>
      <c r="G24" s="23"/>
    </row>
    <row r="25" spans="1:7" ht="15" customHeight="1" x14ac:dyDescent="0.2">
      <c r="A25" s="23"/>
      <c r="B25" s="24"/>
      <c r="C25" s="23"/>
      <c r="D25" s="23"/>
      <c r="E25" s="23"/>
      <c r="F25" s="23"/>
      <c r="G25" s="23"/>
    </row>
    <row r="26" spans="1:7" ht="15" customHeight="1" x14ac:dyDescent="0.2">
      <c r="A26" s="23"/>
      <c r="B26" s="24"/>
      <c r="C26" s="23"/>
      <c r="D26" s="23"/>
      <c r="E26" s="23"/>
      <c r="F26" s="23"/>
      <c r="G26" s="23"/>
    </row>
    <row r="27" spans="1:7" ht="15" customHeight="1" x14ac:dyDescent="0.2">
      <c r="A27" s="23"/>
      <c r="B27" s="24"/>
      <c r="C27" s="26"/>
      <c r="D27" s="23"/>
      <c r="E27" s="23"/>
      <c r="F27" s="23"/>
      <c r="G27" s="23"/>
    </row>
    <row r="28" spans="1:7" ht="15" customHeight="1" x14ac:dyDescent="0.2">
      <c r="A28" s="23"/>
      <c r="B28" s="24"/>
      <c r="C28" s="26"/>
      <c r="D28" s="23"/>
      <c r="E28" s="23"/>
      <c r="F28" s="23"/>
      <c r="G28" s="23"/>
    </row>
    <row r="29" spans="1:7" ht="15" customHeight="1" x14ac:dyDescent="0.2">
      <c r="A29" s="23"/>
      <c r="B29" s="24"/>
      <c r="C29" s="26"/>
      <c r="D29" s="23"/>
      <c r="E29" s="23"/>
      <c r="F29" s="23"/>
      <c r="G29" s="23"/>
    </row>
    <row r="30" spans="1:7" ht="15" customHeight="1" x14ac:dyDescent="0.2">
      <c r="A30" s="23"/>
      <c r="B30" s="24"/>
      <c r="C30" s="26"/>
      <c r="D30" s="23"/>
      <c r="E30" s="23"/>
      <c r="F30" s="23"/>
      <c r="G30" s="23"/>
    </row>
    <row r="31" spans="1:7" ht="15" customHeight="1" x14ac:dyDescent="0.2">
      <c r="A31" s="23"/>
      <c r="B31" s="24"/>
      <c r="C31" s="23"/>
      <c r="D31" s="23"/>
      <c r="E31" s="23"/>
      <c r="F31" s="23"/>
      <c r="G31" s="23"/>
    </row>
    <row r="32" spans="1:7" ht="15" customHeight="1" x14ac:dyDescent="0.2">
      <c r="A32" s="23"/>
      <c r="B32" s="24"/>
      <c r="C32" s="23"/>
      <c r="D32" s="23"/>
      <c r="E32" s="23"/>
      <c r="F32" s="23"/>
      <c r="G32" s="23"/>
    </row>
    <row r="33" spans="1:8" ht="15" customHeight="1" x14ac:dyDescent="0.2">
      <c r="A33" s="23"/>
      <c r="B33" s="24"/>
      <c r="C33" s="23"/>
      <c r="D33" s="23"/>
      <c r="E33" s="23"/>
      <c r="F33" s="23"/>
      <c r="G33" s="23"/>
    </row>
    <row r="34" spans="1:8" ht="15" customHeight="1" x14ac:dyDescent="0.2">
      <c r="A34" s="23"/>
      <c r="B34" s="24"/>
      <c r="C34" s="23"/>
      <c r="D34" s="23"/>
      <c r="E34" s="23"/>
      <c r="F34" s="23"/>
      <c r="G34" s="23"/>
    </row>
    <row r="35" spans="1:8" x14ac:dyDescent="0.2">
      <c r="A35" s="23"/>
      <c r="B35" s="24"/>
      <c r="C35" s="23"/>
      <c r="D35" s="23"/>
      <c r="E35" s="23"/>
      <c r="F35" s="23"/>
      <c r="G35" s="23"/>
    </row>
    <row r="36" spans="1:8" x14ac:dyDescent="0.2">
      <c r="A36" s="23"/>
      <c r="B36" s="24"/>
      <c r="C36" s="23"/>
      <c r="D36" s="23"/>
      <c r="E36" s="23"/>
      <c r="F36" s="23"/>
      <c r="G36" s="23"/>
    </row>
    <row r="37" spans="1:8" x14ac:dyDescent="0.2">
      <c r="A37" s="23"/>
      <c r="B37" s="24"/>
      <c r="C37" s="23"/>
      <c r="D37" s="23"/>
      <c r="E37" s="23"/>
      <c r="F37" s="23"/>
      <c r="G37" s="23"/>
    </row>
    <row r="38" spans="1:8" x14ac:dyDescent="0.2">
      <c r="A38" s="23"/>
      <c r="B38" s="24"/>
      <c r="C38" s="23"/>
      <c r="D38" s="23"/>
      <c r="E38" s="23"/>
      <c r="F38" s="23"/>
      <c r="G38" s="23"/>
    </row>
    <row r="39" spans="1:8" x14ac:dyDescent="0.2">
      <c r="A39" s="23"/>
      <c r="B39" s="24"/>
      <c r="C39" s="23"/>
      <c r="D39" s="23"/>
      <c r="E39" s="23"/>
      <c r="F39" s="23"/>
      <c r="G39" s="23"/>
    </row>
    <row r="40" spans="1:8" x14ac:dyDescent="0.2">
      <c r="A40" s="23"/>
      <c r="B40" s="24"/>
      <c r="C40" s="23"/>
      <c r="D40" s="23"/>
      <c r="E40" s="23"/>
      <c r="F40" s="23"/>
      <c r="G40" s="23"/>
    </row>
    <row r="41" spans="1:8" x14ac:dyDescent="0.2">
      <c r="A41" s="26"/>
      <c r="B41" s="24"/>
      <c r="C41" s="23"/>
      <c r="D41" s="23"/>
      <c r="E41" s="23"/>
      <c r="F41" s="23"/>
      <c r="G41" s="23"/>
    </row>
    <row r="42" spans="1:8" x14ac:dyDescent="0.2">
      <c r="A42" s="26"/>
      <c r="B42" s="24"/>
      <c r="C42" s="23"/>
      <c r="D42" s="23"/>
      <c r="E42" s="23"/>
      <c r="F42" s="23"/>
      <c r="G42" s="23"/>
    </row>
    <row r="43" spans="1:8" x14ac:dyDescent="0.2">
      <c r="A43" s="26"/>
      <c r="B43" s="24"/>
      <c r="C43" s="23"/>
      <c r="D43" s="23"/>
      <c r="E43" s="23"/>
      <c r="F43" s="23"/>
      <c r="G43" s="23"/>
    </row>
    <row r="44" spans="1:8" x14ac:dyDescent="0.2">
      <c r="A44" s="26"/>
      <c r="B44" s="24"/>
      <c r="C44" s="23"/>
      <c r="D44" s="23"/>
      <c r="E44" s="23"/>
      <c r="F44" s="23"/>
      <c r="G44" s="23"/>
    </row>
    <row r="45" spans="1:8" x14ac:dyDescent="0.2">
      <c r="A45" s="26"/>
      <c r="B45" s="24"/>
      <c r="C45" s="23"/>
      <c r="D45" s="23"/>
      <c r="E45" s="23"/>
      <c r="F45" s="23"/>
      <c r="G45" s="23"/>
    </row>
    <row r="46" spans="1:8" x14ac:dyDescent="0.2">
      <c r="A46" s="26"/>
      <c r="B46" s="24"/>
      <c r="C46" s="23"/>
      <c r="D46" s="23"/>
      <c r="E46" s="23"/>
      <c r="F46" s="23"/>
      <c r="G46" s="23"/>
      <c r="H46" s="23"/>
    </row>
    <row r="47" spans="1:8" x14ac:dyDescent="0.2">
      <c r="A47" s="26"/>
      <c r="B47" s="24"/>
      <c r="C47" s="23"/>
      <c r="D47" s="23"/>
      <c r="E47" s="23"/>
      <c r="F47" s="23"/>
      <c r="G47" s="23"/>
    </row>
    <row r="48" spans="1:8" x14ac:dyDescent="0.2">
      <c r="A48" s="26"/>
      <c r="B48" s="24"/>
      <c r="C48" s="23"/>
      <c r="D48" s="23"/>
      <c r="E48" s="23"/>
      <c r="F48" s="23"/>
      <c r="G48" s="23"/>
    </row>
    <row r="49" spans="1:7" x14ac:dyDescent="0.2">
      <c r="A49" s="26"/>
      <c r="B49" s="23"/>
      <c r="C49" s="23"/>
      <c r="D49" s="23"/>
      <c r="E49" s="23"/>
      <c r="F49" s="23"/>
      <c r="G49" s="23"/>
    </row>
    <row r="50" spans="1:7" x14ac:dyDescent="0.2">
      <c r="A50" s="26"/>
      <c r="B50" s="24"/>
      <c r="C50" s="23"/>
      <c r="D50" s="25"/>
      <c r="E50" s="23"/>
      <c r="F50" s="23"/>
      <c r="G50" s="23"/>
    </row>
    <row r="51" spans="1:7" x14ac:dyDescent="0.2">
      <c r="A51" s="26"/>
      <c r="B51" s="24"/>
      <c r="C51" s="23"/>
      <c r="D51" s="27"/>
      <c r="E51" s="23"/>
      <c r="F51" s="23"/>
      <c r="G51" s="23"/>
    </row>
    <row r="52" spans="1:7" x14ac:dyDescent="0.2">
      <c r="A52" s="26"/>
      <c r="B52" s="24"/>
      <c r="C52" s="23"/>
      <c r="D52" s="25"/>
      <c r="E52" s="23"/>
      <c r="F52" s="23"/>
      <c r="G52" s="23"/>
    </row>
    <row r="53" spans="1:7" x14ac:dyDescent="0.2">
      <c r="A53" s="26"/>
      <c r="B53" s="24"/>
      <c r="C53" s="23"/>
      <c r="D53" s="25"/>
      <c r="E53" s="23"/>
      <c r="F53" s="23"/>
      <c r="G53" s="23"/>
    </row>
    <row r="54" spans="1:7" x14ac:dyDescent="0.2">
      <c r="A54" s="26"/>
      <c r="B54" s="24"/>
      <c r="C54" s="23"/>
      <c r="D54" s="27"/>
      <c r="E54" s="23"/>
      <c r="F54" s="23"/>
      <c r="G54" s="23"/>
    </row>
    <row r="55" spans="1:7" x14ac:dyDescent="0.2">
      <c r="A55" s="26"/>
      <c r="B55" s="24"/>
      <c r="C55" s="23"/>
      <c r="D55" s="27"/>
      <c r="E55" s="23"/>
      <c r="F55" s="23"/>
      <c r="G55" s="23"/>
    </row>
    <row r="56" spans="1:7" x14ac:dyDescent="0.2">
      <c r="A56" s="26"/>
      <c r="B56" s="24"/>
      <c r="C56" s="23"/>
      <c r="D56" s="27"/>
      <c r="E56" s="23"/>
      <c r="F56" s="23"/>
      <c r="G56" s="23"/>
    </row>
    <row r="57" spans="1:7" x14ac:dyDescent="0.2">
      <c r="A57" s="26"/>
      <c r="B57" s="24"/>
      <c r="C57" s="23"/>
      <c r="D57" s="25"/>
      <c r="E57" s="23"/>
      <c r="F57" s="23"/>
      <c r="G57" s="23"/>
    </row>
    <row r="58" spans="1:7" x14ac:dyDescent="0.2">
      <c r="A58" s="26"/>
      <c r="B58" s="24"/>
      <c r="C58" s="23"/>
      <c r="D58" s="27"/>
      <c r="E58" s="23"/>
      <c r="F58" s="23"/>
      <c r="G58" s="23"/>
    </row>
    <row r="59" spans="1:7" x14ac:dyDescent="0.2">
      <c r="A59" s="26"/>
      <c r="B59" s="24"/>
      <c r="C59" s="23"/>
      <c r="D59" s="23"/>
      <c r="E59" s="23"/>
      <c r="F59" s="23"/>
      <c r="G59" s="23"/>
    </row>
    <row r="60" spans="1:7" x14ac:dyDescent="0.2">
      <c r="A60" s="26"/>
      <c r="B60" s="23"/>
      <c r="C60" s="23"/>
      <c r="D60" s="23"/>
      <c r="E60" s="23"/>
      <c r="F60" s="23"/>
      <c r="G60" s="23"/>
    </row>
    <row r="61" spans="1:7" x14ac:dyDescent="0.2">
      <c r="A61" s="26"/>
      <c r="B61" s="23"/>
      <c r="C61" s="23"/>
      <c r="D61" s="23"/>
      <c r="E61" s="23"/>
      <c r="F61" s="23"/>
      <c r="G61" s="23"/>
    </row>
    <row r="62" spans="1:7" x14ac:dyDescent="0.2">
      <c r="A62" s="26"/>
      <c r="B62" s="23"/>
      <c r="C62" s="23"/>
      <c r="D62" s="23"/>
      <c r="E62" s="23"/>
      <c r="F62" s="23"/>
      <c r="G62" s="23"/>
    </row>
    <row r="63" spans="1:7" x14ac:dyDescent="0.2">
      <c r="A63" s="26"/>
      <c r="B63" s="23"/>
      <c r="C63" s="23"/>
      <c r="D63" s="23"/>
      <c r="E63" s="23"/>
      <c r="F63" s="23"/>
      <c r="G63" s="23"/>
    </row>
    <row r="64" spans="1:7" x14ac:dyDescent="0.2">
      <c r="A64" s="26"/>
      <c r="B64" s="23"/>
      <c r="C64" s="23"/>
      <c r="D64" s="23"/>
      <c r="E64" s="23"/>
      <c r="F64" s="23"/>
      <c r="G64" s="23"/>
    </row>
    <row r="65" spans="1:7" x14ac:dyDescent="0.2">
      <c r="A65" s="26"/>
      <c r="B65" s="23"/>
      <c r="C65" s="23"/>
      <c r="D65" s="23"/>
      <c r="E65" s="23"/>
      <c r="F65" s="23"/>
      <c r="G65" s="23"/>
    </row>
    <row r="66" spans="1:7" x14ac:dyDescent="0.2">
      <c r="A66" s="26"/>
      <c r="B66" s="23"/>
      <c r="C66" s="23"/>
      <c r="D66" s="23"/>
      <c r="E66" s="23"/>
      <c r="F66" s="23"/>
      <c r="G66" s="23"/>
    </row>
    <row r="67" spans="1:7" x14ac:dyDescent="0.2">
      <c r="A67" s="26"/>
      <c r="B67" s="23"/>
      <c r="C67" s="23"/>
      <c r="D67" s="23"/>
      <c r="E67" s="23"/>
      <c r="F67" s="23"/>
      <c r="G67" s="23"/>
    </row>
    <row r="68" spans="1:7" x14ac:dyDescent="0.2">
      <c r="A68" s="26"/>
      <c r="B68" s="23"/>
      <c r="C68" s="23"/>
      <c r="D68" s="23"/>
      <c r="E68" s="23"/>
      <c r="F68" s="23"/>
      <c r="G68" s="23"/>
    </row>
    <row r="69" spans="1:7" x14ac:dyDescent="0.2">
      <c r="A69" s="26"/>
      <c r="B69" s="23"/>
      <c r="C69" s="23"/>
      <c r="D69" s="23"/>
      <c r="E69" s="23"/>
      <c r="F69" s="23"/>
      <c r="G69" s="23"/>
    </row>
    <row r="70" spans="1:7" x14ac:dyDescent="0.2">
      <c r="A70" s="26"/>
      <c r="B70" s="23"/>
      <c r="C70" s="23"/>
      <c r="D70" s="23"/>
      <c r="E70" s="23"/>
      <c r="F70" s="23"/>
      <c r="G70" s="23"/>
    </row>
    <row r="71" spans="1:7" x14ac:dyDescent="0.2">
      <c r="A71" s="26"/>
      <c r="B71" s="23"/>
      <c r="C71" s="23"/>
      <c r="D71" s="23"/>
      <c r="E71" s="23"/>
      <c r="F71" s="23"/>
      <c r="G71" s="23"/>
    </row>
    <row r="72" spans="1:7" x14ac:dyDescent="0.2">
      <c r="A72" s="26"/>
      <c r="B72" s="23"/>
      <c r="C72" s="23"/>
      <c r="D72" s="23"/>
      <c r="E72" s="23"/>
      <c r="F72" s="23"/>
      <c r="G72" s="23"/>
    </row>
    <row r="73" spans="1:7" x14ac:dyDescent="0.2">
      <c r="A73" s="26"/>
      <c r="B73" s="23"/>
      <c r="C73" s="23"/>
      <c r="D73" s="23"/>
      <c r="E73" s="23"/>
      <c r="F73" s="23"/>
      <c r="G73" s="23"/>
    </row>
    <row r="74" spans="1:7" x14ac:dyDescent="0.2">
      <c r="A74" s="26"/>
      <c r="B74" s="23"/>
      <c r="C74" s="23"/>
      <c r="D74" s="23"/>
      <c r="E74" s="23"/>
      <c r="F74" s="23"/>
      <c r="G74" s="23"/>
    </row>
    <row r="75" spans="1:7" x14ac:dyDescent="0.2">
      <c r="A75" s="26"/>
      <c r="B75" s="23"/>
      <c r="C75" s="23"/>
      <c r="D75" s="23"/>
      <c r="E75" s="23"/>
      <c r="F75" s="23"/>
      <c r="G75" s="23"/>
    </row>
    <row r="76" spans="1:7" x14ac:dyDescent="0.2">
      <c r="A76" s="26"/>
      <c r="B76" s="23"/>
      <c r="C76" s="23"/>
      <c r="D76" s="23"/>
      <c r="E76" s="23"/>
      <c r="F76" s="23"/>
      <c r="G76" s="23"/>
    </row>
    <row r="77" spans="1:7" x14ac:dyDescent="0.2">
      <c r="A77" s="26"/>
      <c r="B77" s="23"/>
      <c r="C77" s="23"/>
      <c r="D77" s="23"/>
      <c r="E77" s="23"/>
      <c r="F77" s="23"/>
      <c r="G77" s="23"/>
    </row>
    <row r="78" spans="1:7" x14ac:dyDescent="0.2">
      <c r="A78" s="26"/>
      <c r="B78" s="23"/>
      <c r="C78" s="23"/>
      <c r="D78" s="23"/>
      <c r="E78" s="23"/>
      <c r="F78" s="23"/>
      <c r="G78" s="23"/>
    </row>
    <row r="79" spans="1:7" x14ac:dyDescent="0.2">
      <c r="A79" s="26"/>
      <c r="B79" s="23"/>
      <c r="C79" s="23"/>
      <c r="D79" s="23"/>
      <c r="E79" s="23"/>
      <c r="F79" s="23"/>
      <c r="G79" s="23"/>
    </row>
    <row r="80" spans="1:7" x14ac:dyDescent="0.2">
      <c r="A80" s="4"/>
    </row>
    <row r="81" spans="1:1" x14ac:dyDescent="0.2">
      <c r="A81" s="4"/>
    </row>
    <row r="82" spans="1:1" x14ac:dyDescent="0.2">
      <c r="A82" s="4"/>
    </row>
    <row r="83" spans="1:1" x14ac:dyDescent="0.2">
      <c r="A83" s="4"/>
    </row>
    <row r="84" spans="1:1" x14ac:dyDescent="0.2">
      <c r="A84" s="4"/>
    </row>
    <row r="85" spans="1:1" x14ac:dyDescent="0.2">
      <c r="A85" s="4"/>
    </row>
    <row r="86" spans="1:1" x14ac:dyDescent="0.2">
      <c r="A86" s="4"/>
    </row>
  </sheetData>
  <customSheetViews>
    <customSheetView guid="{FAE066D7-12A6-432A-BBA2-2DB7F7D09B07}" state="hidden">
      <selection activeCell="D23" sqref="D23"/>
      <pageMargins left="0.56999999999999995" right="0.43" top="0.53" bottom="0.62" header="0" footer="0"/>
      <pageSetup orientation="landscape" r:id="rId1"/>
      <headerFooter alignWithMargins="0"/>
    </customSheetView>
    <customSheetView guid="{D157721D-B988-4B6E-BD52-91A268F880C4}" state="hidden">
      <selection activeCell="D23" sqref="D23"/>
      <pageMargins left="0.56999999999999995" right="0.43" top="0.53" bottom="0.62" header="0" footer="0"/>
      <pageSetup orientation="landscape" r:id="rId2"/>
      <headerFooter alignWithMargins="0"/>
    </customSheetView>
    <customSheetView guid="{2303B38C-7E86-4405-8750-E3C0D1408889}" state="hidden">
      <selection activeCell="D23" sqref="D23"/>
      <pageMargins left="0.56999999999999995" right="0.43" top="0.53" bottom="0.62" header="0" footer="0"/>
      <pageSetup orientation="landscape" r:id="rId3"/>
      <headerFooter alignWithMargins="0"/>
    </customSheetView>
    <customSheetView guid="{11B93BB5-8A1D-490F-A4DC-4BF5FC9C1A2E}" state="hidden">
      <selection activeCell="D23" sqref="D23"/>
      <pageMargins left="0.56999999999999995" right="0.43" top="0.53" bottom="0.62" header="0" footer="0"/>
      <pageSetup orientation="landscape" r:id="rId4"/>
      <headerFooter alignWithMargins="0"/>
    </customSheetView>
    <customSheetView guid="{22C8E515-6052-4B28-9FEB-679F87B4396C}" state="hidden">
      <selection activeCell="D23" sqref="D23"/>
      <pageMargins left="0.56999999999999995" right="0.43" top="0.53" bottom="0.62" header="0" footer="0"/>
      <pageSetup orientation="landscape" r:id="rId5"/>
      <headerFooter alignWithMargins="0"/>
    </customSheetView>
  </customSheetViews>
  <mergeCells count="1">
    <mergeCell ref="A2:G3"/>
  </mergeCells>
  <phoneticPr fontId="6" type="noConversion"/>
  <pageMargins left="0.56999999999999995" right="0.43" top="0.53" bottom="0.62" header="0" footer="0"/>
  <pageSetup orientation="landscape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CONSOLIDADO JULIO-AGOSTO</vt:lpstr>
      <vt:lpstr>ORDINARIO</vt:lpstr>
      <vt:lpstr>NNA</vt:lpstr>
      <vt:lpstr>REPORTE</vt:lpstr>
      <vt:lpstr>REPORTE!Área_de_impresión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Ramos</dc:creator>
  <cp:lastModifiedBy>Nahomy Willmore</cp:lastModifiedBy>
  <cp:lastPrinted>2012-03-30T20:19:58Z</cp:lastPrinted>
  <dcterms:created xsi:type="dcterms:W3CDTF">2003-09-25T18:59:50Z</dcterms:created>
  <dcterms:modified xsi:type="dcterms:W3CDTF">2025-03-19T18:28:41Z</dcterms:modified>
</cp:coreProperties>
</file>