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  <sheet name="Estadísticas NNA" sheetId="2" r:id="rId2"/>
  </sheets>
  <externalReferences>
    <externalReference r:id="rId3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0" i="2" l="1"/>
  <c r="D249" i="2" s="1"/>
  <c r="D250" i="2" s="1"/>
  <c r="D248" i="2"/>
  <c r="D247" i="2"/>
  <c r="C228" i="2"/>
  <c r="C200" i="2"/>
  <c r="C172" i="2"/>
  <c r="C143" i="2"/>
  <c r="C128" i="2"/>
  <c r="C112" i="2"/>
  <c r="C89" i="2"/>
  <c r="D84" i="2" s="1"/>
  <c r="D86" i="2"/>
  <c r="D85" i="2"/>
  <c r="D78" i="2"/>
  <c r="D77" i="2"/>
  <c r="D73" i="2"/>
  <c r="D70" i="2"/>
  <c r="C55" i="2"/>
  <c r="D54" i="2"/>
  <c r="D53" i="2"/>
  <c r="D52" i="2"/>
  <c r="D51" i="2"/>
  <c r="D50" i="2"/>
  <c r="D49" i="2"/>
  <c r="D48" i="2"/>
  <c r="D55" i="2" s="1"/>
  <c r="D47" i="2"/>
  <c r="C21" i="2"/>
  <c r="D19" i="2" s="1"/>
  <c r="D21" i="2" s="1"/>
  <c r="D20" i="2"/>
  <c r="D71" i="2" l="1"/>
  <c r="D89" i="2" s="1"/>
  <c r="D79" i="2"/>
  <c r="D87" i="2"/>
  <c r="D72" i="2"/>
  <c r="D80" i="2"/>
  <c r="D88" i="2"/>
  <c r="D75" i="2"/>
  <c r="D83" i="2"/>
  <c r="D81" i="2"/>
  <c r="D74" i="2"/>
  <c r="D82" i="2"/>
  <c r="D76" i="2"/>
  <c r="C195" i="1" l="1"/>
  <c r="C54" i="1"/>
  <c r="D45" i="1" s="1"/>
  <c r="C226" i="1"/>
  <c r="C286" i="1"/>
  <c r="C167" i="1"/>
  <c r="C376" i="1"/>
  <c r="D375" i="1" s="1"/>
  <c r="C256" i="1"/>
  <c r="C114" i="1"/>
  <c r="C141" i="1"/>
  <c r="C22" i="1"/>
  <c r="D21" i="1" s="1"/>
  <c r="C347" i="1"/>
  <c r="D346" i="1" s="1"/>
  <c r="C93" i="1"/>
  <c r="D91" i="1" s="1"/>
  <c r="C315" i="1"/>
  <c r="D312" i="1" s="1"/>
  <c r="D52" i="1" l="1"/>
  <c r="D48" i="1"/>
  <c r="D51" i="1"/>
  <c r="D345" i="1"/>
  <c r="D347" i="1" s="1"/>
  <c r="D47" i="1"/>
  <c r="D49" i="1"/>
  <c r="D46" i="1"/>
  <c r="D50" i="1"/>
  <c r="D53" i="1"/>
  <c r="D374" i="1"/>
  <c r="D376" i="1" s="1"/>
  <c r="D314" i="1"/>
  <c r="D20" i="1"/>
  <c r="D22" i="1" s="1"/>
  <c r="D313" i="1"/>
  <c r="D83" i="1"/>
  <c r="D87" i="1"/>
  <c r="D74" i="1"/>
  <c r="D77" i="1"/>
  <c r="D90" i="1"/>
  <c r="D82" i="1"/>
  <c r="D85" i="1"/>
  <c r="D78" i="1"/>
  <c r="D92" i="1"/>
  <c r="D86" i="1"/>
  <c r="D88" i="1"/>
  <c r="D80" i="1"/>
  <c r="D79" i="1"/>
  <c r="D76" i="1"/>
  <c r="D75" i="1"/>
  <c r="D89" i="1"/>
  <c r="D84" i="1"/>
  <c r="D73" i="1"/>
  <c r="D81" i="1"/>
  <c r="D54" i="1" l="1"/>
  <c r="D315" i="1"/>
  <c r="D93" i="1"/>
</calcChain>
</file>

<file path=xl/sharedStrings.xml><?xml version="1.0" encoding="utf-8"?>
<sst xmlns="http://schemas.openxmlformats.org/spreadsheetml/2006/main" count="222" uniqueCount="86">
  <si>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</si>
  <si>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</si>
  <si>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</si>
  <si>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</si>
  <si>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</si>
  <si>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</si>
  <si>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</si>
  <si>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</si>
  <si>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</si>
  <si>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</si>
  <si>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</si>
  <si>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</si>
  <si>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</si>
  <si>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</si>
  <si>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</si>
  <si>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</si>
  <si>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</si>
  <si>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</si>
  <si>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</si>
  <si>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</si>
  <si>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</si>
  <si>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</si>
  <si>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</si>
  <si>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</si>
  <si>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</si>
  <si>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</si>
  <si>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</si>
  <si>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</si>
  <si>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</si>
  <si>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</si>
  <si>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</si>
  <si>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</si>
  <si>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</si>
  <si>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</si>
  <si>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</si>
  <si>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</si>
  <si>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</si>
  <si>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</si>
  <si>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</si>
  <si>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</si>
  <si>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</si>
  <si>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</si>
  <si>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</si>
  <si>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</si>
  <si>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</si>
  <si>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</si>
  <si>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</si>
  <si>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</si>
  <si>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</si>
  <si>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</si>
  <si>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</si>
  <si>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</si>
  <si>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</si>
  <si>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</si>
  <si>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</si>
  <si>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</si>
  <si>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</si>
  <si>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</si>
  <si>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</si>
  <si>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</si>
  <si>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</si>
  <si>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</si>
  <si>
    <t>Medidas Cautelares</t>
  </si>
  <si>
    <t>Tipo de Medida Cautelar</t>
  </si>
  <si>
    <t>Prohibición de Traslado sin Autorización</t>
  </si>
  <si>
    <t>Prohibición de Visitar Determinadas Personas</t>
  </si>
  <si>
    <t>Cambio de Residencia</t>
  </si>
  <si>
    <t>Detención en su Propio Domicilio</t>
  </si>
  <si>
    <t>Libertad sin Medida Cautelar</t>
  </si>
  <si>
    <t>Poner Bajo Custodia de otra Persona o Institución</t>
  </si>
  <si>
    <t>Privación Provisional de Libertad</t>
  </si>
  <si>
    <t>Obligación de Presentarse ante una Autoridad</t>
  </si>
  <si>
    <t>Indultos</t>
  </si>
  <si>
    <t>Amonestación y Advertencia</t>
  </si>
  <si>
    <t>Perdón Judicial (Con Sanción Eximida)</t>
  </si>
  <si>
    <t>Cumplimiento Especial de la Sanción Definitivo</t>
  </si>
  <si>
    <t>Cumplimiento Especial de la Sanción en el Extranjero</t>
  </si>
  <si>
    <t>Libertad Asistida Definitiva</t>
  </si>
  <si>
    <t>Sanción Mínima (Sanción Cumplida)</t>
  </si>
  <si>
    <t>Declinatoria al Tribunal Ordinario</t>
  </si>
  <si>
    <t>Descargo</t>
  </si>
  <si>
    <t>Cesación de la Sanción</t>
  </si>
  <si>
    <t>Archivo Definitivo/Sobreseimiento Definitivo</t>
  </si>
  <si>
    <t>Procesos Constitucionales: Amparos</t>
  </si>
  <si>
    <t>Apelaciones de Medidas Cautelares</t>
  </si>
  <si>
    <t>Revisiones de Medidas Cautelares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</si>
</sst>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4" borderId="0" xfId="0" applyFont="1" applyFill="1" applyAlignment="1">
      <alignment horizontal="center" readingOrder="1"/>
    </xf>
    <xf numFmtId="0" fontId="1" fillId="4" borderId="0" xfId="0" applyFont="1" applyFill="1" applyAlignment="1">
      <alignment horizontal="left" readingOrder="1"/>
    </xf>
    <xf numFmtId="3" fontId="1" fillId="4" borderId="0" xfId="0" applyNumberFormat="1" applyFont="1" applyFill="1" applyAlignment="1">
      <alignment horizontal="center" readingOrder="1"/>
    </xf>
    <xf numFmtId="9" fontId="1" fillId="4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4" borderId="0" xfId="0" applyFont="1" applyFill="1" applyAlignment="1">
      <alignment horizontal="center" readingOrder="1"/>
    </xf>
    <xf numFmtId="0" fontId="1" fillId="4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ORD'!$B$20:$B$21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ORD'!$D$20:$D$21</c:f>
              <c:numCache>
                <c:formatCode>0%</c:formatCode>
                <c:ptCount val="2"/>
                <c:pt idx="0">
                  <c:v>0.93737060041407871</c:v>
                </c:pt>
                <c:pt idx="1">
                  <c:v>6.2629399585921328E-2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ORD'!$C$20:$C$21</c15:f>
                <c15:dlblRangeCache>
                  <c:ptCount val="2"/>
                  <c:pt idx="0">
                    <c:v>5,433</c:v>
                  </c:pt>
                  <c:pt idx="1">
                    <c:v>363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ORD'!$B$282:$B$285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ORD'!$C$282:$C$285</c:f>
              <c:numCache>
                <c:formatCode>#,##0</c:formatCode>
                <c:ptCount val="4"/>
                <c:pt idx="0">
                  <c:v>257</c:v>
                </c:pt>
                <c:pt idx="1">
                  <c:v>1</c:v>
                </c:pt>
                <c:pt idx="2">
                  <c:v>16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539691360"/>
        <c:axId val="-539087936"/>
      </c:barChart>
      <c:catAx>
        <c:axId val="-53969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7936"/>
        <c:crosses val="autoZero"/>
        <c:auto val="1"/>
        <c:lblAlgn val="ctr"/>
        <c:lblOffset val="100"/>
        <c:noMultiLvlLbl val="0"/>
      </c:catAx>
      <c:valAx>
        <c:axId val="-5390879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53969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-1.6267817955242299E-2"/>
                  <c:y val="1.3343499809378575E-2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8317700994544526E-2"/>
                  <c:y val="-1.2706237147917025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ORD'!$B$312:$B$314</c:f>
              <c:strCache>
                <c:ptCount val="3"/>
                <c:pt idx="0">
                  <c:v>Conciliación</c:v>
                </c:pt>
                <c:pt idx="1">
                  <c:v>Suspensión Condicional del Procedimiento</c:v>
                </c:pt>
                <c:pt idx="2">
                  <c:v>Criterio de Oportunidad</c:v>
                </c:pt>
              </c:strCache>
            </c:strRef>
          </c:cat>
          <c:val>
            <c:numRef>
              <c:f>'Estadísticas ORD'!$D$312:$D$314</c:f>
              <c:numCache>
                <c:formatCode>0%</c:formatCode>
                <c:ptCount val="3"/>
                <c:pt idx="0">
                  <c:v>7.7777777777777779E-2</c:v>
                </c:pt>
                <c:pt idx="1">
                  <c:v>0.51111111111111107</c:v>
                </c:pt>
                <c:pt idx="2">
                  <c:v>0.41111111111111109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ORD'!$C$312:$C$314</c15:f>
                <c15:dlblRangeCache>
                  <c:ptCount val="3"/>
                  <c:pt idx="0">
                    <c:v>7</c:v>
                  </c:pt>
                  <c:pt idx="1">
                    <c:v>46</c:v>
                  </c:pt>
                  <c:pt idx="2">
                    <c:v>37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ORD'!$B$345:$B$346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ORD'!$D$345:$D$346</c:f>
              <c:numCache>
                <c:formatCode>0%</c:formatCode>
                <c:ptCount val="2"/>
                <c:pt idx="0">
                  <c:v>0.28691313222953052</c:v>
                </c:pt>
                <c:pt idx="1">
                  <c:v>0.71308686777046948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ORD'!$C$345:$C$346</c15:f>
                <c15:dlblRangeCache>
                  <c:ptCount val="2"/>
                  <c:pt idx="0">
                    <c:v>2,530</c:v>
                  </c:pt>
                  <c:pt idx="1">
                    <c:v>6,288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39081952"/>
        <c:axId val="-539086304"/>
      </c:barChart>
      <c:catAx>
        <c:axId val="-5390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6304"/>
        <c:crosses val="autoZero"/>
        <c:auto val="1"/>
        <c:lblAlgn val="ctr"/>
        <c:lblOffset val="100"/>
        <c:noMultiLvlLbl val="0"/>
      </c:catAx>
      <c:valAx>
        <c:axId val="-53908630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53908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ORD'!$B$374:$B$375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ORD'!$D$374:$D$375</c:f>
              <c:numCache>
                <c:formatCode>0%</c:formatCode>
                <c:ptCount val="2"/>
                <c:pt idx="0">
                  <c:v>0.33222662525436436</c:v>
                </c:pt>
                <c:pt idx="1">
                  <c:v>0.66777337474563569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ORD'!$C$374:$C$375</c15:f>
                <c15:dlblRangeCache>
                  <c:ptCount val="2"/>
                  <c:pt idx="0">
                    <c:v>3,102</c:v>
                  </c:pt>
                  <c:pt idx="1">
                    <c:v>6,235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39089024"/>
        <c:axId val="-539092288"/>
      </c:barChart>
      <c:catAx>
        <c:axId val="-5390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92288"/>
        <c:crosses val="autoZero"/>
        <c:auto val="1"/>
        <c:lblAlgn val="ctr"/>
        <c:lblOffset val="100"/>
        <c:noMultiLvlLbl val="0"/>
      </c:catAx>
      <c:valAx>
        <c:axId val="-5390922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53908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NNA'!$B$139:$B$142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NNA'!$C$139:$C$142</c:f>
              <c:numCache>
                <c:formatCode>General</c:formatCode>
                <c:ptCount val="4"/>
                <c:pt idx="0">
                  <c:v>26</c:v>
                </c:pt>
                <c:pt idx="1">
                  <c:v>0</c:v>
                </c:pt>
                <c:pt idx="2">
                  <c:v>5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9091200"/>
        <c:axId val="-539084128"/>
      </c:barChart>
      <c:catAx>
        <c:axId val="-5390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4128"/>
        <c:crosses val="autoZero"/>
        <c:auto val="1"/>
        <c:lblAlgn val="ctr"/>
        <c:lblOffset val="100"/>
        <c:noMultiLvlLbl val="0"/>
      </c:catAx>
      <c:valAx>
        <c:axId val="-53908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3909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1.6872484689413825E-2"/>
                  <c:y val="4.5629699126040028E-3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435695537956E-3"/>
                  <c:y val="-4.9470832806027942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'[1]Estadísticas NNA'!$B$19:$B$20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'[1]Estadísticas NNA'!$D$19:$D$20</c:f>
              <c:numCache>
                <c:formatCode>General</c:formatCode>
                <c:ptCount val="2"/>
                <c:pt idx="0">
                  <c:v>0.88888888888888884</c:v>
                </c:pt>
                <c:pt idx="1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'[1]Estadísticas NNA'!$C$19:$C$20</c15:f>
                <c15:dlblRangeCache>
                  <c:ptCount val="2"/>
                  <c:pt idx="0">
                    <c:v>320</c:v>
                  </c:pt>
                  <c:pt idx="1">
                    <c:v>40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554C493-3F8F-4973-9146-AE546765ABA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A5EF30A-2898-4F10-A174-878C13347B1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CE100E-3B35-4E02-B51F-CAAD072E8BF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BE8F785-B520-4C81-8AC4-31B1A1D1A6F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3960C4-388D-4ED5-B107-CB46C4211F4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4C8A781-99F4-4FF0-8EF8-C0BD06A34DB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D4AF51B-5360-4B4A-91F7-A9DF453CA39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D53996D-EFC4-45C6-B126-B434C924904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3E33EE-E37D-4DBF-9969-FA64EE19AC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D2F79CD-712D-49F6-AAF6-94577ABE86C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0503343-1400-411C-9757-6023BB2FEE2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B97A167-8B5B-4673-9220-0161D443A7F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893F858-71E1-4CC5-B11F-180C57A9782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E01B10A-500F-4E72-949C-49E47C585D2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12CDE53-F95A-409B-AEDA-E2E7C136FF2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8B2D21F-51C2-4F95-939A-D6896227AF7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NNA'!$B$47:$B$54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'[1]Estadísticas NNA'!$D$47:$D$54</c:f>
              <c:numCache>
                <c:formatCode>General</c:formatCode>
                <c:ptCount val="8"/>
                <c:pt idx="0">
                  <c:v>3.3670033670033669E-3</c:v>
                </c:pt>
                <c:pt idx="1">
                  <c:v>6.7340067340067337E-3</c:v>
                </c:pt>
                <c:pt idx="2">
                  <c:v>2.0202020202020204E-2</c:v>
                </c:pt>
                <c:pt idx="3">
                  <c:v>5.0505050505050504E-2</c:v>
                </c:pt>
                <c:pt idx="4">
                  <c:v>0.10101010101010101</c:v>
                </c:pt>
                <c:pt idx="5">
                  <c:v>0.12794612794612795</c:v>
                </c:pt>
                <c:pt idx="6">
                  <c:v>0.30976430976430974</c:v>
                </c:pt>
                <c:pt idx="7">
                  <c:v>0.38047138047138046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'[1]Estadísticas NNA'!$C$47:$C$54</c15:f>
                <c15:dlblRangeCache>
                  <c:ptCount val="8"/>
                  <c:pt idx="0">
                    <c:v>1</c:v>
                  </c:pt>
                  <c:pt idx="1">
                    <c:v>2</c:v>
                  </c:pt>
                  <c:pt idx="2">
                    <c:v>6</c:v>
                  </c:pt>
                  <c:pt idx="3">
                    <c:v>15</c:v>
                  </c:pt>
                  <c:pt idx="4">
                    <c:v>30</c:v>
                  </c:pt>
                  <c:pt idx="5">
                    <c:v>38</c:v>
                  </c:pt>
                  <c:pt idx="6">
                    <c:v>92</c:v>
                  </c:pt>
                  <c:pt idx="7">
                    <c:v>113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9087392"/>
        <c:axId val="-539086848"/>
      </c:barChart>
      <c:catAx>
        <c:axId val="-53908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6848"/>
        <c:crosses val="autoZero"/>
        <c:auto val="1"/>
        <c:lblAlgn val="ctr"/>
        <c:lblOffset val="100"/>
        <c:noMultiLvlLbl val="0"/>
      </c:catAx>
      <c:valAx>
        <c:axId val="-53908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3908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4D92713-7A41-4B62-B63E-2D050018368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E30FCCC-61F5-4CC4-8098-331EA9D4D17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31005E8-9A21-4F99-975E-0B463B82489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8B51596-F91B-4045-B69D-5B818581E46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6E8D130-FAFB-4549-BBDC-BE1C84A76C6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4034CA9-8E8B-4210-BC21-D3F217A5EE2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07113C-228B-4B14-A440-EF8C3185505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029EDEA-DE51-4F44-8EA6-20B3541AE9D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56B39EC-7C6F-4923-A8D6-B4793F81CD4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C705C56-D8D5-4069-8DFB-C550F1BB26A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1D9E5CB-9C87-4CBB-87F2-A05B74E4D32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149581A-1322-4926-9DF9-A1D30AE7623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FEE18BB-FBA7-4899-B58D-65E1739B8AF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1ED31C-4B62-407E-B427-3730CA31EF7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75DFAA-0354-4064-B743-2708642AB47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E2C1DE5-5246-403C-96B0-F81E57F4DF5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F7F0D23-82F0-4387-97F4-A47DA905807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E36409C-5727-488F-A1C4-E51D751F5A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FC609BF-A984-4639-B294-BEB4A7545F3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CE9148D-78D9-4A7A-A500-AABE548DE85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9C2CE23-E090-4038-8266-5920D740D9C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7B11592-F4CC-4FFF-80ED-F4763CD7266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NNA'!$B$78:$B$88</c:f>
              <c:strCache>
                <c:ptCount val="11"/>
                <c:pt idx="0">
                  <c:v>Libertad Asistida Definitiva</c:v>
                </c:pt>
                <c:pt idx="1">
                  <c:v>Nulidad del Procedimiento</c:v>
                </c:pt>
                <c:pt idx="2">
                  <c:v>Sanción Mínima (Sanción Cumplida)</c:v>
                </c:pt>
                <c:pt idx="3">
                  <c:v>Criterio de Oportunidad</c:v>
                </c:pt>
                <c:pt idx="4">
                  <c:v>Prescripción</c:v>
                </c:pt>
                <c:pt idx="5">
                  <c:v>Auto de No Ha Lugar</c:v>
                </c:pt>
                <c:pt idx="6">
                  <c:v>Declinatoria al Tribunal Ordinario</c:v>
                </c:pt>
                <c:pt idx="7">
                  <c:v>Descargo</c:v>
                </c:pt>
                <c:pt idx="8">
                  <c:v>Cesación de la Sanción</c:v>
                </c:pt>
                <c:pt idx="9">
                  <c:v>Archivo Definitivo/Sobreseimiento Definitivo</c:v>
                </c:pt>
                <c:pt idx="10">
                  <c:v>Extinción</c:v>
                </c:pt>
              </c:strCache>
            </c:strRef>
          </c:cat>
          <c:val>
            <c:numRef>
              <c:f>'[1]Estadísticas NNA'!$D$78:$D$88</c:f>
              <c:numCache>
                <c:formatCode>General</c:formatCode>
                <c:ptCount val="11"/>
                <c:pt idx="0">
                  <c:v>5.9171597633136093E-3</c:v>
                </c:pt>
                <c:pt idx="1">
                  <c:v>5.9171597633136093E-3</c:v>
                </c:pt>
                <c:pt idx="2">
                  <c:v>8.8757396449704144E-3</c:v>
                </c:pt>
                <c:pt idx="3">
                  <c:v>1.7751479289940829E-2</c:v>
                </c:pt>
                <c:pt idx="4">
                  <c:v>2.6627218934911243E-2</c:v>
                </c:pt>
                <c:pt idx="5">
                  <c:v>3.8461538461538464E-2</c:v>
                </c:pt>
                <c:pt idx="6">
                  <c:v>4.4378698224852069E-2</c:v>
                </c:pt>
                <c:pt idx="7">
                  <c:v>6.8047337278106509E-2</c:v>
                </c:pt>
                <c:pt idx="8">
                  <c:v>0.12130177514792899</c:v>
                </c:pt>
                <c:pt idx="9">
                  <c:v>0.16568047337278108</c:v>
                </c:pt>
                <c:pt idx="10">
                  <c:v>0.49704142011834318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'[1]Estadísticas NNA'!$C$78:$C$88</c15:f>
                <c15:dlblRangeCache>
                  <c:ptCount val="11"/>
                  <c:pt idx="0">
                    <c:v>2</c:v>
                  </c:pt>
                  <c:pt idx="1">
                    <c:v>2</c:v>
                  </c:pt>
                  <c:pt idx="2">
                    <c:v>3</c:v>
                  </c:pt>
                  <c:pt idx="3">
                    <c:v>6</c:v>
                  </c:pt>
                  <c:pt idx="4">
                    <c:v>9</c:v>
                  </c:pt>
                  <c:pt idx="5">
                    <c:v>13</c:v>
                  </c:pt>
                  <c:pt idx="6">
                    <c:v>15</c:v>
                  </c:pt>
                  <c:pt idx="7">
                    <c:v>23</c:v>
                  </c:pt>
                  <c:pt idx="8">
                    <c:v>41</c:v>
                  </c:pt>
                  <c:pt idx="9">
                    <c:v>56</c:v>
                  </c:pt>
                  <c:pt idx="10">
                    <c:v>168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9085760"/>
        <c:axId val="-539081408"/>
      </c:barChart>
      <c:catAx>
        <c:axId val="-53908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1408"/>
        <c:crosses val="autoZero"/>
        <c:auto val="1"/>
        <c:lblAlgn val="ctr"/>
        <c:lblOffset val="100"/>
        <c:noMultiLvlLbl val="0"/>
      </c:catAx>
      <c:valAx>
        <c:axId val="-539081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3908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5.0869848927108642E-2"/>
          <c:w val="0.86219103046901746"/>
          <c:h val="0.84727829922103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NNA'!$B$168:$B$171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NNA'!$C$168:$C$171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22</c:v>
                </c:pt>
                <c:pt idx="3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9092832"/>
        <c:axId val="-539091744"/>
      </c:barChart>
      <c:catAx>
        <c:axId val="-53909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91744"/>
        <c:crosses val="autoZero"/>
        <c:auto val="1"/>
        <c:lblAlgn val="ctr"/>
        <c:lblOffset val="100"/>
        <c:noMultiLvlLbl val="0"/>
      </c:catAx>
      <c:valAx>
        <c:axId val="-539091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3909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NNA'!$B$196:$B$199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NNA'!$C$196:$C$199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9085216"/>
        <c:axId val="-539083040"/>
      </c:barChart>
      <c:catAx>
        <c:axId val="-5390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083040"/>
        <c:crosses val="autoZero"/>
        <c:auto val="1"/>
        <c:lblAlgn val="ctr"/>
        <c:lblOffset val="100"/>
        <c:noMultiLvlLbl val="0"/>
      </c:catAx>
      <c:valAx>
        <c:axId val="-53908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3908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465111149569219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ACBEDB3-5A4D-44F7-AB89-7D2CEFC2969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4266243-D68F-41E7-AE74-C71FF39CCD2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C84636-42C4-4BB0-8CC3-C3949E7E8C6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BB69BAF-08C9-4BCE-B784-2785A5C0C3F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7579FC-FAB2-4FAC-9C79-DB119E5F803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1EAFBAA-6AED-47EC-AB87-E7AB2887A68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6D63B8-8BE2-43BE-9A5D-058D495163E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9CCBA6E-A5D7-4684-A393-58F47B4D0B8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E8BA489-0ABF-4E12-89E4-A94CB803499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47ACAFA-9F83-4FAB-99F2-6B5E9E223BA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0D1E237-DFA0-4C3A-B9E6-57F52A63B2D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79A0566-9B91-4AFF-9526-4CAA00E9E1A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9628C8C-CE06-48D7-9B26-DCEBA8A6828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32CF8CD-3BD7-4C83-AFCA-E8567F7680F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CE1DA71-4DFC-44D9-982B-3E517B6B251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08C3040-D604-4938-B2EF-387F98C1FE5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6E71D82-6457-4F9F-974A-90B04411609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7161322-2A80-46AE-A00C-AD60830896B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ORD'!$B$45:$B$53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ORD'!$D$45:$D$53</c:f>
              <c:numCache>
                <c:formatCode>0.00%</c:formatCode>
                <c:ptCount val="9"/>
                <c:pt idx="0">
                  <c:v>2.1691973969631235E-4</c:v>
                </c:pt>
                <c:pt idx="1">
                  <c:v>3.68763557483731E-3</c:v>
                </c:pt>
                <c:pt idx="2">
                  <c:v>3.9045553145336228E-3</c:v>
                </c:pt>
                <c:pt idx="3">
                  <c:v>6.2906724511930584E-3</c:v>
                </c:pt>
                <c:pt idx="4">
                  <c:v>5.8568329718004339E-2</c:v>
                </c:pt>
                <c:pt idx="5">
                  <c:v>0.10065075921908893</c:v>
                </c:pt>
                <c:pt idx="6">
                  <c:v>0.22429501084598699</c:v>
                </c:pt>
                <c:pt idx="7">
                  <c:v>0.25379609544468545</c:v>
                </c:pt>
                <c:pt idx="8">
                  <c:v>0.34859002169197395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ORD'!$C$45:$C$53</c15:f>
                <c15:dlblRangeCache>
                  <c:ptCount val="9"/>
                  <c:pt idx="0">
                    <c:v>1</c:v>
                  </c:pt>
                  <c:pt idx="1">
                    <c:v>17</c:v>
                  </c:pt>
                  <c:pt idx="2">
                    <c:v>18</c:v>
                  </c:pt>
                  <c:pt idx="3">
                    <c:v>29</c:v>
                  </c:pt>
                  <c:pt idx="4">
                    <c:v>270</c:v>
                  </c:pt>
                  <c:pt idx="5">
                    <c:v>464</c:v>
                  </c:pt>
                  <c:pt idx="6">
                    <c:v>1,034</c:v>
                  </c:pt>
                  <c:pt idx="7">
                    <c:v>1,170</c:v>
                  </c:pt>
                  <c:pt idx="8">
                    <c:v>1,607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75702352"/>
        <c:axId val="-575707792"/>
      </c:barChart>
      <c:catAx>
        <c:axId val="-57570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75707792"/>
        <c:crosses val="autoZero"/>
        <c:auto val="1"/>
        <c:lblAlgn val="ctr"/>
        <c:lblOffset val="100"/>
        <c:noMultiLvlLbl val="0"/>
      </c:catAx>
      <c:valAx>
        <c:axId val="-5757077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57570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09978574752702"/>
          <c:y val="3.7225032382047676E-2"/>
          <c:w val="0.56702296114462269"/>
          <c:h val="0.92554993523590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1713E51-A192-451E-A5DC-474D8BE1F6C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121DE98-1E47-437D-86D6-A61C9AF2848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26C023-6383-4AD1-A15E-C5B9732BB35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0BBF399-6655-44C3-BF82-DBCDFC977BF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0924C2-9E61-4E7B-B1A3-2EF34325553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418605A-D79F-4BA3-A63C-6455F346F7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B47394-DBC3-4C92-A23F-6B7781448C2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52DBAAA-8C51-45AF-80E4-E51EDEA9974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D2915C-A3CB-4C37-9027-E636E66D8AD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C5C2878-ACC1-463A-BCCB-E81B2547901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32EEBB7-859D-409F-908D-19A5994D08B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92E85EB-AC1F-4011-8265-5D365B05FBA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A2B198A-B25A-4EBC-9F22-D771D023DBB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61BAED0-95C8-44C5-A0B9-828FF0AB288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12DF1C8-22B6-4BFE-945B-BEF36850316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B764630-5F49-4629-B070-6CBEBB9158A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150A9B4-7A6A-4232-9EAB-7F9F46831E0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C994353-D526-4733-BD3C-D3321D03FA2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8CE1F86-4A04-4974-B843-084F3977608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A66B1F1-A9A4-46E2-832D-E5CC1E5C526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819FFF8-923A-437C-AC68-92A19BE8500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E4C589-BE78-4DF8-A2D1-6888307735E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4033283-371B-4BC1-BCE7-4FE2F9865FA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9F51C4-CA27-4635-ABC1-E88BF5325D9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7A4C665-6DC9-4ED9-901B-3958463D45C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29E934D-F70E-4ACB-8FE1-04F6FE4B275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A771351-38A3-4C9B-9225-5D2645F79C5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EE40406-194B-4B31-91CD-5E024EC6FF8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941D0F5-C749-4135-8275-D50BC48A337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6CA7748-4879-4BE4-A729-807149409BA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4AD4A35-DB65-46A2-A539-2742F85BB62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D37459-FFE9-48C9-BDDE-F4C2237726A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ORD'!$B$77:$B$92</c:f>
              <c:strCache>
                <c:ptCount val="16"/>
                <c:pt idx="0">
                  <c:v>Sustitución Total de Multa por Prisión</c:v>
                </c:pt>
                <c:pt idx="1">
                  <c:v>Libertad Condicional Definitiva</c:v>
                </c:pt>
                <c:pt idx="2">
                  <c:v>Cumplimiento Especial de la Pena Definitivo</c:v>
                </c:pt>
                <c:pt idx="3">
                  <c:v>Traslados Otorgados Fuera de la Jurisdicción</c:v>
                </c:pt>
                <c:pt idx="4">
                  <c:v>Fallecimiento</c:v>
                </c:pt>
                <c:pt idx="5">
                  <c:v>Perdón Judicial (Con Pena Eximida) </c:v>
                </c:pt>
                <c:pt idx="6">
                  <c:v>Nulidad del Procedimiento</c:v>
                </c:pt>
                <c:pt idx="7">
                  <c:v>Declinatoria al Tribunal de Adolescentes</c:v>
                </c:pt>
                <c:pt idx="8">
                  <c:v>Condena Mínima (Pena Cumplida) </c:v>
                </c:pt>
                <c:pt idx="9">
                  <c:v>Criterio de Oportunidad</c:v>
                </c:pt>
                <c:pt idx="10">
                  <c:v>Agilización de Libertad</c:v>
                </c:pt>
                <c:pt idx="11">
                  <c:v>Prescripción</c:v>
                </c:pt>
                <c:pt idx="12">
                  <c:v>Archivo Definitivo</c:v>
                </c:pt>
                <c:pt idx="13">
                  <c:v>Auto de No Ha Lugar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ORD'!$D$77:$D$92</c:f>
              <c:numCache>
                <c:formatCode>0.00%</c:formatCode>
                <c:ptCount val="16"/>
                <c:pt idx="0">
                  <c:v>1.0023387905111927E-3</c:v>
                </c:pt>
                <c:pt idx="1">
                  <c:v>1.0023387905111927E-3</c:v>
                </c:pt>
                <c:pt idx="2">
                  <c:v>2.0046775810223854E-3</c:v>
                </c:pt>
                <c:pt idx="3">
                  <c:v>3.6752422318743734E-3</c:v>
                </c:pt>
                <c:pt idx="4">
                  <c:v>5.3458068827263614E-3</c:v>
                </c:pt>
                <c:pt idx="5">
                  <c:v>5.6799198128967589E-3</c:v>
                </c:pt>
                <c:pt idx="6">
                  <c:v>6.3481456732375546E-3</c:v>
                </c:pt>
                <c:pt idx="7">
                  <c:v>9.0210491146007349E-3</c:v>
                </c:pt>
                <c:pt idx="8">
                  <c:v>9.3551620447711332E-3</c:v>
                </c:pt>
                <c:pt idx="9">
                  <c:v>1.2362178416304711E-2</c:v>
                </c:pt>
                <c:pt idx="10">
                  <c:v>4.0427664550618109E-2</c:v>
                </c:pt>
                <c:pt idx="11">
                  <c:v>5.045105245573004E-2</c:v>
                </c:pt>
                <c:pt idx="12">
                  <c:v>0.11961242900100234</c:v>
                </c:pt>
                <c:pt idx="13">
                  <c:v>0.20113598396257934</c:v>
                </c:pt>
                <c:pt idx="14">
                  <c:v>0.22619445372535918</c:v>
                </c:pt>
                <c:pt idx="15">
                  <c:v>0.30638155696625458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ORD'!$C$77:$C$92</c15:f>
                <c15:dlblRangeCache>
                  <c:ptCount val="16"/>
                  <c:pt idx="0">
                    <c:v>3</c:v>
                  </c:pt>
                  <c:pt idx="1">
                    <c:v>3</c:v>
                  </c:pt>
                  <c:pt idx="2">
                    <c:v>6</c:v>
                  </c:pt>
                  <c:pt idx="3">
                    <c:v>11</c:v>
                  </c:pt>
                  <c:pt idx="4">
                    <c:v>16</c:v>
                  </c:pt>
                  <c:pt idx="5">
                    <c:v>17</c:v>
                  </c:pt>
                  <c:pt idx="6">
                    <c:v>19</c:v>
                  </c:pt>
                  <c:pt idx="7">
                    <c:v>27</c:v>
                  </c:pt>
                  <c:pt idx="8">
                    <c:v>28</c:v>
                  </c:pt>
                  <c:pt idx="9">
                    <c:v>37</c:v>
                  </c:pt>
                  <c:pt idx="10">
                    <c:v>121</c:v>
                  </c:pt>
                  <c:pt idx="11">
                    <c:v>151</c:v>
                  </c:pt>
                  <c:pt idx="12">
                    <c:v>358</c:v>
                  </c:pt>
                  <c:pt idx="13">
                    <c:v>602</c:v>
                  </c:pt>
                  <c:pt idx="14">
                    <c:v>677</c:v>
                  </c:pt>
                  <c:pt idx="15">
                    <c:v>917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05474720"/>
        <c:axId val="-539690816"/>
      </c:barChart>
      <c:catAx>
        <c:axId val="-60547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0816"/>
        <c:crosses val="autoZero"/>
        <c:auto val="1"/>
        <c:lblAlgn val="ctr"/>
        <c:lblOffset val="100"/>
        <c:noMultiLvlLbl val="0"/>
      </c:catAx>
      <c:valAx>
        <c:axId val="-53969081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60547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ORD'!$B$110:$B$113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ORD'!$C$110:$C$113</c:f>
              <c:numCache>
                <c:formatCode>#,##0</c:formatCode>
                <c:ptCount val="4"/>
                <c:pt idx="0">
                  <c:v>88</c:v>
                </c:pt>
                <c:pt idx="1">
                  <c:v>9</c:v>
                </c:pt>
                <c:pt idx="2">
                  <c:v>21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539694080"/>
        <c:axId val="-539693536"/>
      </c:barChart>
      <c:catAx>
        <c:axId val="-5396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3536"/>
        <c:crosses val="autoZero"/>
        <c:auto val="1"/>
        <c:lblAlgn val="ctr"/>
        <c:lblOffset val="100"/>
        <c:noMultiLvlLbl val="0"/>
      </c:catAx>
      <c:valAx>
        <c:axId val="-539693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96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ORD'!$B$137:$B$140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ORD'!$C$137:$C$140</c:f>
              <c:numCache>
                <c:formatCode>#,##0</c:formatCode>
                <c:ptCount val="4"/>
                <c:pt idx="0">
                  <c:v>43</c:v>
                </c:pt>
                <c:pt idx="1">
                  <c:v>1</c:v>
                </c:pt>
                <c:pt idx="2">
                  <c:v>35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539692992"/>
        <c:axId val="-539696256"/>
      </c:barChart>
      <c:catAx>
        <c:axId val="-5396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6256"/>
        <c:crosses val="autoZero"/>
        <c:auto val="1"/>
        <c:lblAlgn val="ctr"/>
        <c:lblOffset val="100"/>
        <c:noMultiLvlLbl val="0"/>
      </c:catAx>
      <c:valAx>
        <c:axId val="-5396962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96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ORD'!$B$163:$B$166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ORD'!$C$163:$C$166</c:f>
              <c:numCache>
                <c:formatCode>#,##0</c:formatCode>
                <c:ptCount val="4"/>
                <c:pt idx="0">
                  <c:v>471</c:v>
                </c:pt>
                <c:pt idx="1">
                  <c:v>1</c:v>
                </c:pt>
                <c:pt idx="2">
                  <c:v>107</c:v>
                </c:pt>
                <c:pt idx="3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539697888"/>
        <c:axId val="-539697344"/>
      </c:barChart>
      <c:catAx>
        <c:axId val="-5396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7344"/>
        <c:crosses val="autoZero"/>
        <c:auto val="1"/>
        <c:lblAlgn val="ctr"/>
        <c:lblOffset val="100"/>
        <c:noMultiLvlLbl val="0"/>
      </c:catAx>
      <c:valAx>
        <c:axId val="-5396973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969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ORD'!$B$191:$B$194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ORD'!$C$191:$C$194</c:f>
              <c:numCache>
                <c:formatCode>#,##0</c:formatCode>
                <c:ptCount val="4"/>
                <c:pt idx="0">
                  <c:v>789</c:v>
                </c:pt>
                <c:pt idx="1">
                  <c:v>11</c:v>
                </c:pt>
                <c:pt idx="2">
                  <c:v>335</c:v>
                </c:pt>
                <c:pt idx="3">
                  <c:v>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539692448"/>
        <c:axId val="-539696800"/>
      </c:barChart>
      <c:catAx>
        <c:axId val="-5396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6800"/>
        <c:crosses val="autoZero"/>
        <c:auto val="1"/>
        <c:lblAlgn val="ctr"/>
        <c:lblOffset val="100"/>
        <c:noMultiLvlLbl val="0"/>
      </c:catAx>
      <c:valAx>
        <c:axId val="-539696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53969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ORD'!$B$222:$B$225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ORD'!$C$222:$C$225</c:f>
              <c:numCache>
                <c:formatCode>#,##0</c:formatCode>
                <c:ptCount val="4"/>
                <c:pt idx="0">
                  <c:v>428</c:v>
                </c:pt>
                <c:pt idx="1">
                  <c:v>3</c:v>
                </c:pt>
                <c:pt idx="2">
                  <c:v>125</c:v>
                </c:pt>
                <c:pt idx="3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539695712"/>
        <c:axId val="-539695168"/>
      </c:barChart>
      <c:catAx>
        <c:axId val="-53969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5168"/>
        <c:crosses val="autoZero"/>
        <c:auto val="1"/>
        <c:lblAlgn val="ctr"/>
        <c:lblOffset val="100"/>
        <c:noMultiLvlLbl val="0"/>
      </c:catAx>
      <c:valAx>
        <c:axId val="-539695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5396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ORD'!$B$252:$B$255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ORD'!$C$252:$C$255</c:f>
              <c:numCache>
                <c:formatCode>#,##0</c:formatCode>
                <c:ptCount val="4"/>
                <c:pt idx="0">
                  <c:v>489</c:v>
                </c:pt>
                <c:pt idx="1">
                  <c:v>1</c:v>
                </c:pt>
                <c:pt idx="2">
                  <c:v>84</c:v>
                </c:pt>
                <c:pt idx="3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539694624"/>
        <c:axId val="-539691904"/>
      </c:barChart>
      <c:catAx>
        <c:axId val="-5396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39691904"/>
        <c:crosses val="autoZero"/>
        <c:auto val="1"/>
        <c:lblAlgn val="ctr"/>
        <c:lblOffset val="100"/>
        <c:noMultiLvlLbl val="0"/>
      </c:catAx>
      <c:valAx>
        <c:axId val="-539691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53969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692944</xdr:colOff>
      <xdr:row>16</xdr:row>
      <xdr:rowOff>23813</xdr:rowOff>
    </xdr:from>
    <xdr:to>
      <xdr:col>13</xdr:col>
      <xdr:colOff>453571</xdr:colOff>
      <xdr:row>21</xdr:row>
      <xdr:rowOff>118919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465344" y="1643063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abril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- junio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95250</xdr:rowOff>
    </xdr:from>
    <xdr:to>
      <xdr:col>2</xdr:col>
      <xdr:colOff>132029</xdr:colOff>
      <xdr:row>7</xdr:row>
      <xdr:rowOff>78921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7175"/>
          <a:ext cx="3313379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638175</xdr:colOff>
      <xdr:row>19</xdr:row>
      <xdr:rowOff>95250</xdr:rowOff>
    </xdr:from>
    <xdr:to>
      <xdr:col>12</xdr:col>
      <xdr:colOff>638175</xdr:colOff>
      <xdr:row>35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455080</xdr:colOff>
      <xdr:row>44</xdr:row>
      <xdr:rowOff>157690</xdr:rowOff>
    </xdr:from>
    <xdr:to>
      <xdr:col>14</xdr:col>
      <xdr:colOff>202405</xdr:colOff>
      <xdr:row>64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277812</xdr:colOff>
      <xdr:row>40</xdr:row>
      <xdr:rowOff>117740</xdr:rowOff>
    </xdr:from>
    <xdr:to>
      <xdr:col>12</xdr:col>
      <xdr:colOff>672703</xdr:colOff>
      <xdr:row>44</xdr:row>
      <xdr:rowOff>39989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8814593" y="6547115"/>
          <a:ext cx="4966891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abril - junio 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571499</xdr:colOff>
      <xdr:row>69</xdr:row>
      <xdr:rowOff>52916</xdr:rowOff>
    </xdr:from>
    <xdr:to>
      <xdr:col>13</xdr:col>
      <xdr:colOff>612321</xdr:colOff>
      <xdr:row>74</xdr:row>
      <xdr:rowOff>7251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8346280" y="10923322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abril - junio 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703790</xdr:colOff>
      <xdr:row>73</xdr:row>
      <xdr:rowOff>80961</xdr:rowOff>
    </xdr:from>
    <xdr:to>
      <xdr:col>13</xdr:col>
      <xdr:colOff>571500</xdr:colOff>
      <xdr:row>100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497418</xdr:colOff>
      <xdr:row>104</xdr:row>
      <xdr:rowOff>32081</xdr:rowOff>
    </xdr:from>
    <xdr:to>
      <xdr:col>11</xdr:col>
      <xdr:colOff>738188</xdr:colOff>
      <xdr:row>109</xdr:row>
      <xdr:rowOff>142740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8272199" y="15843581"/>
          <a:ext cx="4812770" cy="10155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abril - junio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393096</xdr:colOff>
      <xdr:row>132</xdr:row>
      <xdr:rowOff>45499</xdr:rowOff>
    </xdr:from>
    <xdr:to>
      <xdr:col>13</xdr:col>
      <xdr:colOff>11906</xdr:colOff>
      <xdr:row>136</xdr:row>
      <xdr:rowOff>38794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7405877" y="22464968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abril - junio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359833</xdr:colOff>
      <xdr:row>107</xdr:row>
      <xdr:rowOff>104775</xdr:rowOff>
    </xdr:from>
    <xdr:to>
      <xdr:col>11</xdr:col>
      <xdr:colOff>359833</xdr:colOff>
      <xdr:row>123</xdr:row>
      <xdr:rowOff>138641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201082</xdr:colOff>
      <xdr:row>135</xdr:row>
      <xdr:rowOff>2910</xdr:rowOff>
    </xdr:from>
    <xdr:to>
      <xdr:col>11</xdr:col>
      <xdr:colOff>571500</xdr:colOff>
      <xdr:row>150</xdr:row>
      <xdr:rowOff>153459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357188</xdr:colOff>
      <xdr:row>156</xdr:row>
      <xdr:rowOff>99078</xdr:rowOff>
    </xdr:from>
    <xdr:to>
      <xdr:col>12</xdr:col>
      <xdr:colOff>273843</xdr:colOff>
      <xdr:row>160</xdr:row>
      <xdr:rowOff>71927</xdr:rowOff>
    </xdr:to>
    <xdr:sp macro="" textlink="">
      <xdr:nvSpPr>
        <xdr:cNvPr id="13" name="Rectángulo 6">
          <a:extLst>
            <a:ext uri="{FF2B5EF4-FFF2-40B4-BE49-F238E27FC236}">
              <a16:creationId xmlns:a16="http://schemas.microsoft.com/office/drawing/2014/main" xmlns="" id="{060B8E31-9A5F-5CD2-04C1-446FDB6C65C6}"/>
            </a:ext>
          </a:extLst>
        </xdr:cNvPr>
        <xdr:cNvSpPr/>
      </xdr:nvSpPr>
      <xdr:spPr>
        <a:xfrm>
          <a:off x="7369969" y="26626203"/>
          <a:ext cx="6012655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abril - junio 2023</a:t>
          </a:r>
          <a:endParaRPr lang="es-DO" sz="1800"/>
        </a:p>
      </xdr:txBody>
    </xdr:sp>
    <xdr:clientData/>
  </xdr:twoCellAnchor>
  <xdr:twoCellAnchor>
    <xdr:from>
      <xdr:col>4</xdr:col>
      <xdr:colOff>682484</xdr:colOff>
      <xdr:row>187</xdr:row>
      <xdr:rowOff>9780</xdr:rowOff>
    </xdr:from>
    <xdr:to>
      <xdr:col>12</xdr:col>
      <xdr:colOff>124590</xdr:colOff>
      <xdr:row>190</xdr:row>
      <xdr:rowOff>77879</xdr:rowOff>
    </xdr:to>
    <xdr:sp macro="" textlink="">
      <xdr:nvSpPr>
        <xdr:cNvPr id="14" name="Rectángulo 6">
          <a:extLst>
            <a:ext uri="{FF2B5EF4-FFF2-40B4-BE49-F238E27FC236}">
              <a16:creationId xmlns:a16="http://schemas.microsoft.com/office/drawing/2014/main" xmlns="" id="{22FED6C2-DF42-476A-8A8C-7C1230C6CACE}"/>
            </a:ext>
          </a:extLst>
        </xdr:cNvPr>
        <xdr:cNvSpPr/>
      </xdr:nvSpPr>
      <xdr:spPr>
        <a:xfrm>
          <a:off x="7695265" y="31811374"/>
          <a:ext cx="553810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abril - junio 2023</a:t>
          </a:r>
          <a:endParaRPr lang="es-DO" sz="1800"/>
        </a:p>
      </xdr:txBody>
    </xdr:sp>
    <xdr:clientData/>
  </xdr:twoCellAnchor>
  <xdr:twoCellAnchor>
    <xdr:from>
      <xdr:col>5</xdr:col>
      <xdr:colOff>81642</xdr:colOff>
      <xdr:row>161</xdr:row>
      <xdr:rowOff>9524</xdr:rowOff>
    </xdr:from>
    <xdr:to>
      <xdr:col>11</xdr:col>
      <xdr:colOff>573769</xdr:colOff>
      <xdr:row>180</xdr:row>
      <xdr:rowOff>136072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xmlns="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39119</xdr:colOff>
      <xdr:row>190</xdr:row>
      <xdr:rowOff>134937</xdr:rowOff>
    </xdr:from>
    <xdr:to>
      <xdr:col>11</xdr:col>
      <xdr:colOff>456406</xdr:colOff>
      <xdr:row>209</xdr:row>
      <xdr:rowOff>141173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566539</xdr:colOff>
      <xdr:row>217</xdr:row>
      <xdr:rowOff>65483</xdr:rowOff>
    </xdr:from>
    <xdr:to>
      <xdr:col>12</xdr:col>
      <xdr:colOff>8645</xdr:colOff>
      <xdr:row>220</xdr:row>
      <xdr:rowOff>193114</xdr:rowOff>
    </xdr:to>
    <xdr:sp macro="" textlink="">
      <xdr:nvSpPr>
        <xdr:cNvPr id="17" name="Rectángulo 6">
          <a:extLst>
            <a:ext uri="{FF2B5EF4-FFF2-40B4-BE49-F238E27FC236}">
              <a16:creationId xmlns:a16="http://schemas.microsoft.com/office/drawing/2014/main" xmlns="" id="{C8A3EBF8-3AA6-4FA5-AC0B-C43DE54BABF8}"/>
            </a:ext>
          </a:extLst>
        </xdr:cNvPr>
        <xdr:cNvSpPr/>
      </xdr:nvSpPr>
      <xdr:spPr>
        <a:xfrm>
          <a:off x="7579320" y="33307733"/>
          <a:ext cx="5538106" cy="66341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abril - junio 2023</a:t>
          </a:r>
          <a:endParaRPr lang="es-DO" sz="1800"/>
        </a:p>
      </xdr:txBody>
    </xdr:sp>
    <xdr:clientData/>
  </xdr:twoCellAnchor>
  <xdr:twoCellAnchor>
    <xdr:from>
      <xdr:col>5</xdr:col>
      <xdr:colOff>71436</xdr:colOff>
      <xdr:row>220</xdr:row>
      <xdr:rowOff>163286</xdr:rowOff>
    </xdr:from>
    <xdr:to>
      <xdr:col>11</xdr:col>
      <xdr:colOff>557892</xdr:colOff>
      <xdr:row>239</xdr:row>
      <xdr:rowOff>149225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473272</xdr:colOff>
      <xdr:row>247</xdr:row>
      <xdr:rowOff>84952</xdr:rowOff>
    </xdr:from>
    <xdr:to>
      <xdr:col>12</xdr:col>
      <xdr:colOff>190499</xdr:colOff>
      <xdr:row>250</xdr:row>
      <xdr:rowOff>198974</xdr:rowOff>
    </xdr:to>
    <xdr:sp macro="" textlink="">
      <xdr:nvSpPr>
        <xdr:cNvPr id="19" name="Rectángulo 6">
          <a:extLst>
            <a:ext uri="{FF2B5EF4-FFF2-40B4-BE49-F238E27FC236}">
              <a16:creationId xmlns:a16="http://schemas.microsoft.com/office/drawing/2014/main" xmlns="" id="{6BA497CE-9C89-4CC8-AC21-686D57119CB6}"/>
            </a:ext>
          </a:extLst>
        </xdr:cNvPr>
        <xdr:cNvSpPr/>
      </xdr:nvSpPr>
      <xdr:spPr>
        <a:xfrm>
          <a:off x="7486053" y="42102108"/>
          <a:ext cx="5813227" cy="64980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abril - junio 2023</a:t>
          </a:r>
          <a:endParaRPr lang="es-DO" sz="1800"/>
        </a:p>
      </xdr:txBody>
    </xdr:sp>
    <xdr:clientData/>
  </xdr:twoCellAnchor>
  <xdr:twoCellAnchor>
    <xdr:from>
      <xdr:col>4</xdr:col>
      <xdr:colOff>604244</xdr:colOff>
      <xdr:row>251</xdr:row>
      <xdr:rowOff>87808</xdr:rowOff>
    </xdr:from>
    <xdr:to>
      <xdr:col>11</xdr:col>
      <xdr:colOff>613173</xdr:colOff>
      <xdr:row>270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500061</xdr:colOff>
      <xdr:row>281</xdr:row>
      <xdr:rowOff>40779</xdr:rowOff>
    </xdr:from>
    <xdr:to>
      <xdr:col>11</xdr:col>
      <xdr:colOff>663276</xdr:colOff>
      <xdr:row>300</xdr:row>
      <xdr:rowOff>133946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544712</xdr:colOff>
      <xdr:row>278</xdr:row>
      <xdr:rowOff>119063</xdr:rowOff>
    </xdr:from>
    <xdr:to>
      <xdr:col>12</xdr:col>
      <xdr:colOff>261939</xdr:colOff>
      <xdr:row>282</xdr:row>
      <xdr:rowOff>32570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3621D873-D662-4669-8E05-9C8DD2FC0994}"/>
            </a:ext>
          </a:extLst>
        </xdr:cNvPr>
        <xdr:cNvSpPr/>
      </xdr:nvSpPr>
      <xdr:spPr>
        <a:xfrm>
          <a:off x="7557493" y="47410688"/>
          <a:ext cx="5813227" cy="65169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abril - junio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5</xdr:col>
      <xdr:colOff>238124</xdr:colOff>
      <xdr:row>307</xdr:row>
      <xdr:rowOff>119062</xdr:rowOff>
    </xdr:from>
    <xdr:to>
      <xdr:col>13</xdr:col>
      <xdr:colOff>428624</xdr:colOff>
      <xdr:row>311</xdr:row>
      <xdr:rowOff>20474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FED9E389-41AD-4D1B-83C6-64EBC63A19EB}"/>
            </a:ext>
          </a:extLst>
        </xdr:cNvPr>
        <xdr:cNvSpPr/>
      </xdr:nvSpPr>
      <xdr:spPr>
        <a:xfrm>
          <a:off x="8012905" y="52351781"/>
          <a:ext cx="628650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abril - junio 2023</a:t>
          </a:r>
          <a:endParaRPr lang="es-DO" sz="1800"/>
        </a:p>
      </xdr:txBody>
    </xdr:sp>
    <xdr:clientData/>
  </xdr:twoCellAnchor>
  <xdr:twoCellAnchor>
    <xdr:from>
      <xdr:col>5</xdr:col>
      <xdr:colOff>170295</xdr:colOff>
      <xdr:row>311</xdr:row>
      <xdr:rowOff>124257</xdr:rowOff>
    </xdr:from>
    <xdr:to>
      <xdr:col>13</xdr:col>
      <xdr:colOff>17317</xdr:colOff>
      <xdr:row>335</xdr:row>
      <xdr:rowOff>124835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437919</xdr:colOff>
      <xdr:row>347</xdr:row>
      <xdr:rowOff>144267</xdr:rowOff>
    </xdr:from>
    <xdr:to>
      <xdr:col>12</xdr:col>
      <xdr:colOff>410041</xdr:colOff>
      <xdr:row>364</xdr:row>
      <xdr:rowOff>122894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701015</xdr:colOff>
      <xdr:row>340</xdr:row>
      <xdr:rowOff>165526</xdr:rowOff>
    </xdr:from>
    <xdr:to>
      <xdr:col>14</xdr:col>
      <xdr:colOff>47624</xdr:colOff>
      <xdr:row>344</xdr:row>
      <xdr:rowOff>66938</xdr:rowOff>
    </xdr:to>
    <xdr:sp macro="" textlink="">
      <xdr:nvSpPr>
        <xdr:cNvPr id="26" name="Rectángulo 6">
          <a:extLst>
            <a:ext uri="{FF2B5EF4-FFF2-40B4-BE49-F238E27FC236}">
              <a16:creationId xmlns:a16="http://schemas.microsoft.com/office/drawing/2014/main" xmlns="" id="{0002847B-2DC6-42D7-A56C-8BF680DDA1AC}"/>
            </a:ext>
          </a:extLst>
        </xdr:cNvPr>
        <xdr:cNvSpPr/>
      </xdr:nvSpPr>
      <xdr:spPr>
        <a:xfrm>
          <a:off x="7713796" y="58006089"/>
          <a:ext cx="696660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abril - junio 2023</a:t>
          </a:r>
          <a:endParaRPr lang="es-DO" sz="1800"/>
        </a:p>
      </xdr:txBody>
    </xdr:sp>
    <xdr:clientData/>
  </xdr:twoCellAnchor>
  <xdr:twoCellAnchor>
    <xdr:from>
      <xdr:col>6</xdr:col>
      <xdr:colOff>357188</xdr:colOff>
      <xdr:row>375</xdr:row>
      <xdr:rowOff>108743</xdr:rowOff>
    </xdr:from>
    <xdr:to>
      <xdr:col>12</xdr:col>
      <xdr:colOff>357188</xdr:colOff>
      <xdr:row>392</xdr:row>
      <xdr:rowOff>65881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716117</xdr:colOff>
      <xdr:row>370</xdr:row>
      <xdr:rowOff>83033</xdr:rowOff>
    </xdr:from>
    <xdr:to>
      <xdr:col>14</xdr:col>
      <xdr:colOff>166689</xdr:colOff>
      <xdr:row>373</xdr:row>
      <xdr:rowOff>151132</xdr:rowOff>
    </xdr:to>
    <xdr:sp macro="" textlink="">
      <xdr:nvSpPr>
        <xdr:cNvPr id="28" name="Rectángulo 6">
          <a:extLst>
            <a:ext uri="{FF2B5EF4-FFF2-40B4-BE49-F238E27FC236}">
              <a16:creationId xmlns:a16="http://schemas.microsoft.com/office/drawing/2014/main" xmlns="" id="{D18B9496-B4FF-4000-BE0D-7C86067207A4}"/>
            </a:ext>
          </a:extLst>
        </xdr:cNvPr>
        <xdr:cNvSpPr/>
      </xdr:nvSpPr>
      <xdr:spPr>
        <a:xfrm>
          <a:off x="7728898" y="57697377"/>
          <a:ext cx="7070572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abril - junio 2023</a:t>
          </a:r>
          <a:endParaRPr lang="es-DO" sz="18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730251</xdr:colOff>
      <xdr:row>13</xdr:row>
      <xdr:rowOff>47624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42F65DA-984D-65D9-E024-1D0DB4FDB3A1}"/>
            </a:ext>
          </a:extLst>
        </xdr:cNvPr>
        <xdr:cNvSpPr txBox="1"/>
      </xdr:nvSpPr>
      <xdr:spPr>
        <a:xfrm>
          <a:off x="762000" y="1500188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abril - junio al 30/6/2023.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495902</xdr:colOff>
      <xdr:row>136</xdr:row>
      <xdr:rowOff>105834</xdr:rowOff>
    </xdr:from>
    <xdr:to>
      <xdr:col>11</xdr:col>
      <xdr:colOff>529167</xdr:colOff>
      <xdr:row>154</xdr:row>
      <xdr:rowOff>28726</xdr:rowOff>
    </xdr:to>
    <xdr:graphicFrame macro="">
      <xdr:nvGraphicFramePr>
        <xdr:cNvPr id="20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1</xdr:row>
      <xdr:rowOff>76200</xdr:rowOff>
    </xdr:from>
    <xdr:to>
      <xdr:col>4</xdr:col>
      <xdr:colOff>416730</xdr:colOff>
      <xdr:row>7</xdr:row>
      <xdr:rowOff>12246</xdr:rowOff>
    </xdr:to>
    <xdr:pic>
      <xdr:nvPicPr>
        <xdr:cNvPr id="21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4950"/>
          <a:ext cx="31694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15</xdr:row>
      <xdr:rowOff>9525</xdr:rowOff>
    </xdr:from>
    <xdr:to>
      <xdr:col>12</xdr:col>
      <xdr:colOff>552174</xdr:colOff>
      <xdr:row>20</xdr:row>
      <xdr:rowOff>46877</xdr:rowOff>
    </xdr:to>
    <xdr:sp macro="" textlink="">
      <xdr:nvSpPr>
        <xdr:cNvPr id="22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451850" y="2390775"/>
          <a:ext cx="5714724" cy="92000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Comparacón de Entrada de Casos, según el Sexo en Materia Penal Juvenil, abril - junio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6</xdr:col>
      <xdr:colOff>29634</xdr:colOff>
      <xdr:row>18</xdr:row>
      <xdr:rowOff>112712</xdr:rowOff>
    </xdr:from>
    <xdr:to>
      <xdr:col>12</xdr:col>
      <xdr:colOff>29634</xdr:colOff>
      <xdr:row>35</xdr:row>
      <xdr:rowOff>44979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681037</xdr:colOff>
      <xdr:row>46</xdr:row>
      <xdr:rowOff>78844</xdr:rowOff>
    </xdr:from>
    <xdr:to>
      <xdr:col>12</xdr:col>
      <xdr:colOff>719667</xdr:colOff>
      <xdr:row>60</xdr:row>
      <xdr:rowOff>74083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674157</xdr:colOff>
      <xdr:row>42</xdr:row>
      <xdr:rowOff>102658</xdr:rowOff>
    </xdr:from>
    <xdr:to>
      <xdr:col>11</xdr:col>
      <xdr:colOff>460604</xdr:colOff>
      <xdr:row>45</xdr:row>
      <xdr:rowOff>181418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8687857" y="6890808"/>
          <a:ext cx="4587047" cy="586760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 abril - junio 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66</xdr:row>
      <xdr:rowOff>28575</xdr:rowOff>
    </xdr:from>
    <xdr:to>
      <xdr:col>12</xdr:col>
      <xdr:colOff>179917</xdr:colOff>
      <xdr:row>74</xdr:row>
      <xdr:rowOff>81431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8108950" y="10823575"/>
          <a:ext cx="5685367" cy="144985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 abril - junio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89956</xdr:colOff>
      <xdr:row>69</xdr:row>
      <xdr:rowOff>30688</xdr:rowOff>
    </xdr:from>
    <xdr:to>
      <xdr:col>12</xdr:col>
      <xdr:colOff>116415</xdr:colOff>
      <xdr:row>96</xdr:row>
      <xdr:rowOff>127000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550334</xdr:colOff>
      <xdr:row>101</xdr:row>
      <xdr:rowOff>52919</xdr:rowOff>
    </xdr:from>
    <xdr:to>
      <xdr:col>3</xdr:col>
      <xdr:colOff>476249</xdr:colOff>
      <xdr:row>103</xdr:row>
      <xdr:rowOff>83992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550334" y="16740719"/>
          <a:ext cx="6002865" cy="34857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abril - junio 2023</a:t>
          </a: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412750</xdr:colOff>
      <xdr:row>118</xdr:row>
      <xdr:rowOff>0</xdr:rowOff>
    </xdr:from>
    <xdr:to>
      <xdr:col>3</xdr:col>
      <xdr:colOff>254000</xdr:colOff>
      <xdr:row>120</xdr:row>
      <xdr:rowOff>31073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412750" y="19532600"/>
          <a:ext cx="5918200" cy="34857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abril - junio 2023</a:t>
          </a:r>
        </a:p>
      </xdr:txBody>
    </xdr:sp>
    <xdr:clientData/>
  </xdr:twoCellAnchor>
  <xdr:twoCellAnchor>
    <xdr:from>
      <xdr:col>4</xdr:col>
      <xdr:colOff>328083</xdr:colOff>
      <xdr:row>134</xdr:row>
      <xdr:rowOff>52917</xdr:rowOff>
    </xdr:from>
    <xdr:to>
      <xdr:col>12</xdr:col>
      <xdr:colOff>0</xdr:colOff>
      <xdr:row>139</xdr:row>
      <xdr:rowOff>116357</xdr:rowOff>
    </xdr:to>
    <xdr:sp macro="" textlink="">
      <xdr:nvSpPr>
        <xdr:cNvPr id="30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7541683" y="22271567"/>
          <a:ext cx="6072717" cy="9333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abril - junio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410910</xdr:colOff>
      <xdr:row>163</xdr:row>
      <xdr:rowOff>24388</xdr:rowOff>
    </xdr:from>
    <xdr:to>
      <xdr:col>11</xdr:col>
      <xdr:colOff>683558</xdr:colOff>
      <xdr:row>168</xdr:row>
      <xdr:rowOff>87828</xdr:rowOff>
    </xdr:to>
    <xdr:sp macro="" textlink="">
      <xdr:nvSpPr>
        <xdr:cNvPr id="31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7624510" y="26992838"/>
          <a:ext cx="5873348" cy="9333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abril - junio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42333</xdr:colOff>
      <xdr:row>166</xdr:row>
      <xdr:rowOff>147108</xdr:rowOff>
    </xdr:from>
    <xdr:to>
      <xdr:col>11</xdr:col>
      <xdr:colOff>550333</xdr:colOff>
      <xdr:row>183</xdr:row>
      <xdr:rowOff>67582</xdr:rowOff>
    </xdr:to>
    <xdr:graphicFrame macro="">
      <xdr:nvGraphicFramePr>
        <xdr:cNvPr id="32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123977</xdr:colOff>
      <xdr:row>190</xdr:row>
      <xdr:rowOff>65011</xdr:rowOff>
    </xdr:from>
    <xdr:to>
      <xdr:col>12</xdr:col>
      <xdr:colOff>11207</xdr:colOff>
      <xdr:row>195</xdr:row>
      <xdr:rowOff>139034</xdr:rowOff>
    </xdr:to>
    <xdr:sp macro="" textlink="">
      <xdr:nvSpPr>
        <xdr:cNvPr id="33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7337577" y="31465761"/>
          <a:ext cx="6288030" cy="93127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abril - junio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535215</xdr:colOff>
      <xdr:row>216</xdr:row>
      <xdr:rowOff>30238</xdr:rowOff>
    </xdr:from>
    <xdr:to>
      <xdr:col>3</xdr:col>
      <xdr:colOff>672354</xdr:colOff>
      <xdr:row>219</xdr:row>
      <xdr:rowOff>151331</xdr:rowOff>
    </xdr:to>
    <xdr:sp macro="" textlink="">
      <xdr:nvSpPr>
        <xdr:cNvPr id="34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535215" y="35704538"/>
          <a:ext cx="6214089" cy="59734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abril - junio 2023</a:t>
          </a:r>
        </a:p>
      </xdr:txBody>
    </xdr:sp>
    <xdr:clientData/>
  </xdr:twoCellAnchor>
  <xdr:twoCellAnchor>
    <xdr:from>
      <xdr:col>4</xdr:col>
      <xdr:colOff>423335</xdr:colOff>
      <xdr:row>195</xdr:row>
      <xdr:rowOff>6502</xdr:rowOff>
    </xdr:from>
    <xdr:to>
      <xdr:col>11</xdr:col>
      <xdr:colOff>328083</xdr:colOff>
      <xdr:row>211</xdr:row>
      <xdr:rowOff>41880</xdr:rowOff>
    </xdr:to>
    <xdr:graphicFrame macro="">
      <xdr:nvGraphicFramePr>
        <xdr:cNvPr id="35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649679</xdr:colOff>
      <xdr:row>239</xdr:row>
      <xdr:rowOff>21850</xdr:rowOff>
    </xdr:from>
    <xdr:to>
      <xdr:col>4</xdr:col>
      <xdr:colOff>137583</xdr:colOff>
      <xdr:row>242</xdr:row>
      <xdr:rowOff>129951</xdr:rowOff>
    </xdr:to>
    <xdr:sp macro="" textlink="">
      <xdr:nvSpPr>
        <xdr:cNvPr id="36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649679" y="39493450"/>
          <a:ext cx="6701504" cy="58435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abril - junio 2023</a:t>
          </a:r>
          <a:endParaRPr lang="es-DO" sz="1600"/>
        </a:p>
      </xdr:txBody>
    </xdr:sp>
    <xdr:clientData/>
  </xdr:twoCellAnchor>
  <xdr:twoCellAnchor>
    <xdr:from>
      <xdr:col>0</xdr:col>
      <xdr:colOff>666750</xdr:colOff>
      <xdr:row>9</xdr:row>
      <xdr:rowOff>0</xdr:rowOff>
    </xdr:from>
    <xdr:to>
      <xdr:col>9</xdr:col>
      <xdr:colOff>313532</xdr:colOff>
      <xdr:row>13</xdr:row>
      <xdr:rowOff>79374</xdr:rowOff>
    </xdr:to>
    <xdr:sp macro="" textlink="">
      <xdr:nvSpPr>
        <xdr:cNvPr id="37" name="CuadroTexto 36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666750" y="1428750"/>
          <a:ext cx="1086088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abril – junio al 30/6/2023.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mboy/Desktop/Divisi&#243;n%20Transparencia%20WEB/Estadisticas%20Institucional/OAI%20Estad&#237;sticas%20abril-junio%202023%20por%20Oficinas-N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 NNA"/>
    </sheetNames>
    <sheetDataSet>
      <sheetData sheetId="0">
        <row r="19">
          <cell r="B19" t="str">
            <v>Hombres</v>
          </cell>
          <cell r="C19">
            <v>320</v>
          </cell>
          <cell r="D19">
            <v>0.88888888888888884</v>
          </cell>
        </row>
        <row r="20">
          <cell r="B20" t="str">
            <v>Mujeres</v>
          </cell>
          <cell r="C20">
            <v>40</v>
          </cell>
          <cell r="D20">
            <v>0.1111111111111111</v>
          </cell>
        </row>
        <row r="47">
          <cell r="B47" t="str">
            <v>Prohibición de Traslado sin Autorización</v>
          </cell>
          <cell r="C47">
            <v>1</v>
          </cell>
          <cell r="D47">
            <v>3.3670033670033669E-3</v>
          </cell>
        </row>
        <row r="48">
          <cell r="B48" t="str">
            <v>Prohibición de Visitar Determinadas Personas</v>
          </cell>
          <cell r="C48">
            <v>2</v>
          </cell>
          <cell r="D48">
            <v>6.7340067340067337E-3</v>
          </cell>
        </row>
        <row r="49">
          <cell r="B49" t="str">
            <v>Cambio de Residencia</v>
          </cell>
          <cell r="C49">
            <v>6</v>
          </cell>
          <cell r="D49">
            <v>2.0202020202020204E-2</v>
          </cell>
        </row>
        <row r="50">
          <cell r="B50" t="str">
            <v>Detención en su Propio Domicilio</v>
          </cell>
          <cell r="C50">
            <v>15</v>
          </cell>
          <cell r="D50">
            <v>5.0505050505050504E-2</v>
          </cell>
        </row>
        <row r="51">
          <cell r="B51" t="str">
            <v>Libertad sin Medida Cautelar</v>
          </cell>
          <cell r="C51">
            <v>30</v>
          </cell>
          <cell r="D51">
            <v>0.10101010101010101</v>
          </cell>
        </row>
        <row r="52">
          <cell r="B52" t="str">
            <v>Poner Bajo Custodia de otra Persona o Institución</v>
          </cell>
          <cell r="C52">
            <v>38</v>
          </cell>
          <cell r="D52">
            <v>0.12794612794612795</v>
          </cell>
        </row>
        <row r="53">
          <cell r="B53" t="str">
            <v>Privación Provisional de Libertad</v>
          </cell>
          <cell r="C53">
            <v>92</v>
          </cell>
          <cell r="D53">
            <v>0.30976430976430974</v>
          </cell>
        </row>
        <row r="54">
          <cell r="B54" t="str">
            <v>Obligación de Presentarse ante una Autoridad</v>
          </cell>
          <cell r="C54">
            <v>113</v>
          </cell>
          <cell r="D54">
            <v>0.38047138047138046</v>
          </cell>
        </row>
        <row r="78">
          <cell r="B78" t="str">
            <v>Libertad Asistida Definitiva</v>
          </cell>
          <cell r="C78">
            <v>2</v>
          </cell>
          <cell r="D78">
            <v>5.9171597633136093E-3</v>
          </cell>
        </row>
        <row r="79">
          <cell r="B79" t="str">
            <v>Nulidad del Procedimiento</v>
          </cell>
          <cell r="C79">
            <v>2</v>
          </cell>
          <cell r="D79">
            <v>5.9171597633136093E-3</v>
          </cell>
        </row>
        <row r="80">
          <cell r="B80" t="str">
            <v>Sanción Mínima (Sanción Cumplida)</v>
          </cell>
          <cell r="C80">
            <v>3</v>
          </cell>
          <cell r="D80">
            <v>8.8757396449704144E-3</v>
          </cell>
        </row>
        <row r="81">
          <cell r="B81" t="str">
            <v>Criterio de Oportunidad</v>
          </cell>
          <cell r="C81">
            <v>6</v>
          </cell>
          <cell r="D81">
            <v>1.7751479289940829E-2</v>
          </cell>
        </row>
        <row r="82">
          <cell r="B82" t="str">
            <v>Prescripción</v>
          </cell>
          <cell r="C82">
            <v>9</v>
          </cell>
          <cell r="D82">
            <v>2.6627218934911243E-2</v>
          </cell>
        </row>
        <row r="83">
          <cell r="B83" t="str">
            <v>Auto de No Ha Lugar</v>
          </cell>
          <cell r="C83">
            <v>13</v>
          </cell>
          <cell r="D83">
            <v>3.8461538461538464E-2</v>
          </cell>
        </row>
        <row r="84">
          <cell r="B84" t="str">
            <v>Declinatoria al Tribunal Ordinario</v>
          </cell>
          <cell r="C84">
            <v>15</v>
          </cell>
          <cell r="D84">
            <v>4.4378698224852069E-2</v>
          </cell>
        </row>
        <row r="85">
          <cell r="B85" t="str">
            <v>Descargo</v>
          </cell>
          <cell r="C85">
            <v>23</v>
          </cell>
          <cell r="D85">
            <v>6.8047337278106509E-2</v>
          </cell>
        </row>
        <row r="86">
          <cell r="B86" t="str">
            <v>Cesación de la Sanción</v>
          </cell>
          <cell r="C86">
            <v>41</v>
          </cell>
          <cell r="D86">
            <v>0.12130177514792899</v>
          </cell>
        </row>
        <row r="87">
          <cell r="B87" t="str">
            <v>Archivo Definitivo/Sobreseimiento Definitivo</v>
          </cell>
          <cell r="C87">
            <v>56</v>
          </cell>
          <cell r="D87">
            <v>0.16568047337278108</v>
          </cell>
        </row>
        <row r="88">
          <cell r="B88" t="str">
            <v>Extinción</v>
          </cell>
          <cell r="C88">
            <v>168</v>
          </cell>
          <cell r="D88">
            <v>0.49704142011834318</v>
          </cell>
        </row>
        <row r="139">
          <cell r="B139" t="str">
            <v>Depositados</v>
          </cell>
          <cell r="C139">
            <v>26</v>
          </cell>
        </row>
        <row r="140">
          <cell r="B140" t="str">
            <v>Inadmisibles</v>
          </cell>
          <cell r="C140">
            <v>0</v>
          </cell>
        </row>
        <row r="141">
          <cell r="B141" t="str">
            <v>Acogidos</v>
          </cell>
          <cell r="C141">
            <v>5</v>
          </cell>
        </row>
        <row r="142">
          <cell r="B142" t="str">
            <v>Rechazados</v>
          </cell>
          <cell r="C142">
            <v>16</v>
          </cell>
        </row>
        <row r="168">
          <cell r="B168" t="str">
            <v>Depositados</v>
          </cell>
          <cell r="C168">
            <v>13</v>
          </cell>
        </row>
        <row r="169">
          <cell r="B169" t="str">
            <v>Inadmisibles</v>
          </cell>
          <cell r="C169">
            <v>6</v>
          </cell>
        </row>
        <row r="170">
          <cell r="B170" t="str">
            <v>Acogidos</v>
          </cell>
          <cell r="C170">
            <v>22</v>
          </cell>
        </row>
        <row r="171">
          <cell r="B171" t="str">
            <v>Rechazados</v>
          </cell>
          <cell r="C171">
            <v>23</v>
          </cell>
        </row>
        <row r="196">
          <cell r="B196" t="str">
            <v>Depositados</v>
          </cell>
          <cell r="C196">
            <v>25</v>
          </cell>
        </row>
        <row r="197">
          <cell r="B197" t="str">
            <v>Inadmisibles</v>
          </cell>
          <cell r="C197">
            <v>0</v>
          </cell>
        </row>
        <row r="198">
          <cell r="B198" t="str">
            <v>Acogidos</v>
          </cell>
          <cell r="C198">
            <v>6</v>
          </cell>
        </row>
        <row r="199">
          <cell r="B199" t="str">
            <v>Rechazados</v>
          </cell>
          <cell r="C199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5:D376"/>
  <sheetViews>
    <sheetView tabSelected="1" zoomScale="80" zoomScaleNormal="80" workbookViewId="0">
      <selection activeCell="P366" sqref="P366"/>
    </sheetView>
  </sheetViews>
  <sheetFormatPr baseColWidth="10" defaultColWidth="11.42578125" defaultRowHeight="12.75" x14ac:dyDescent="0.2"/>
  <cols>
    <col min="1" max="1" width="11.42578125" style="1"/>
    <col min="2" max="2" width="47.28515625" style="1" customWidth="1"/>
    <col min="3" max="3" width="26.28515625" style="1" bestFit="1" customWidth="1"/>
    <col min="4" max="4" width="20.140625" style="1" customWidth="1"/>
    <col min="5" max="16384" width="11.42578125" style="1"/>
  </cols>
  <sheetData>
    <row r="15" ht="12" customHeight="1" x14ac:dyDescent="0.2"/>
    <row r="18" spans="2:4" ht="15.75" x14ac:dyDescent="0.25">
      <c r="B18" s="20" t="s">
        <v>0</v>
      </c>
      <c r="C18" s="20"/>
      <c r="D18" s="20"/>
    </row>
    <row r="19" spans="2:4" ht="15.75" x14ac:dyDescent="0.25">
      <c r="B19" s="2" t="s">
        <v>1</v>
      </c>
      <c r="C19" s="2" t="s">
        <v>2</v>
      </c>
      <c r="D19" s="2" t="s">
        <v>3</v>
      </c>
    </row>
    <row r="20" spans="2:4" ht="13.5" x14ac:dyDescent="0.2">
      <c r="B20" s="11" t="s">
        <v>4</v>
      </c>
      <c r="C20" s="4">
        <v>5433</v>
      </c>
      <c r="D20" s="5">
        <f>C20/$C$22</f>
        <v>0.93737060041407871</v>
      </c>
    </row>
    <row r="21" spans="2:4" ht="13.5" x14ac:dyDescent="0.2">
      <c r="B21" s="12" t="s">
        <v>5</v>
      </c>
      <c r="C21" s="6">
        <v>363</v>
      </c>
      <c r="D21" s="5">
        <f>C21/$C$22</f>
        <v>6.2629399585921328E-2</v>
      </c>
    </row>
    <row r="22" spans="2:4" ht="15.75" x14ac:dyDescent="0.25">
      <c r="B22" s="7" t="s">
        <v>6</v>
      </c>
      <c r="C22" s="8">
        <f>SUM(C20:C21)</f>
        <v>5796</v>
      </c>
      <c r="D22" s="9">
        <f>SUM(D20:D21)</f>
        <v>1</v>
      </c>
    </row>
    <row r="43" spans="2:4" ht="15.75" x14ac:dyDescent="0.25">
      <c r="B43" s="20" t="s">
        <v>7</v>
      </c>
      <c r="C43" s="20"/>
      <c r="D43" s="20"/>
    </row>
    <row r="44" spans="2:4" ht="15.75" x14ac:dyDescent="0.25">
      <c r="B44" s="2" t="s">
        <v>7</v>
      </c>
      <c r="C44" s="2" t="s">
        <v>8</v>
      </c>
      <c r="D44" s="2" t="s">
        <v>3</v>
      </c>
    </row>
    <row r="45" spans="2:4" ht="13.5" x14ac:dyDescent="0.2">
      <c r="B45" s="3" t="s">
        <v>33</v>
      </c>
      <c r="C45" s="4">
        <v>1</v>
      </c>
      <c r="D45" s="10">
        <f t="shared" ref="D45:D53" si="0">C45/$C$54</f>
        <v>2.1691973969631235E-4</v>
      </c>
    </row>
    <row r="46" spans="2:4" ht="13.5" x14ac:dyDescent="0.2">
      <c r="B46" s="3" t="s">
        <v>32</v>
      </c>
      <c r="C46" s="4">
        <v>17</v>
      </c>
      <c r="D46" s="10">
        <f t="shared" si="0"/>
        <v>3.68763557483731E-3</v>
      </c>
    </row>
    <row r="47" spans="2:4" ht="13.5" x14ac:dyDescent="0.2">
      <c r="B47" s="3" t="s">
        <v>34</v>
      </c>
      <c r="C47" s="4">
        <v>18</v>
      </c>
      <c r="D47" s="10">
        <f t="shared" si="0"/>
        <v>3.9045553145336228E-3</v>
      </c>
    </row>
    <row r="48" spans="2:4" ht="13.5" x14ac:dyDescent="0.2">
      <c r="B48" s="3" t="s">
        <v>35</v>
      </c>
      <c r="C48" s="4">
        <v>29</v>
      </c>
      <c r="D48" s="10">
        <f t="shared" si="0"/>
        <v>6.2906724511930584E-3</v>
      </c>
    </row>
    <row r="49" spans="2:4" ht="13.5" x14ac:dyDescent="0.2">
      <c r="B49" s="3" t="s">
        <v>36</v>
      </c>
      <c r="C49" s="4">
        <v>270</v>
      </c>
      <c r="D49" s="10">
        <f t="shared" si="0"/>
        <v>5.8568329718004339E-2</v>
      </c>
    </row>
    <row r="50" spans="2:4" ht="13.5" x14ac:dyDescent="0.2">
      <c r="B50" s="3" t="s">
        <v>37</v>
      </c>
      <c r="C50" s="4">
        <v>464</v>
      </c>
      <c r="D50" s="10">
        <f t="shared" si="0"/>
        <v>0.10065075921908893</v>
      </c>
    </row>
    <row r="51" spans="2:4" ht="13.5" x14ac:dyDescent="0.2">
      <c r="B51" s="3" t="s">
        <v>38</v>
      </c>
      <c r="C51" s="4">
        <v>1034</v>
      </c>
      <c r="D51" s="10">
        <f t="shared" si="0"/>
        <v>0.22429501084598699</v>
      </c>
    </row>
    <row r="52" spans="2:4" ht="13.5" x14ac:dyDescent="0.2">
      <c r="B52" s="3" t="s">
        <v>39</v>
      </c>
      <c r="C52" s="4">
        <v>1170</v>
      </c>
      <c r="D52" s="10">
        <f t="shared" si="0"/>
        <v>0.25379609544468545</v>
      </c>
    </row>
    <row r="53" spans="2:4" ht="13.5" x14ac:dyDescent="0.2">
      <c r="B53" s="3" t="s">
        <v>40</v>
      </c>
      <c r="C53" s="4">
        <v>1607</v>
      </c>
      <c r="D53" s="10">
        <f t="shared" si="0"/>
        <v>0.34859002169197395</v>
      </c>
    </row>
    <row r="54" spans="2:4" ht="15.75" x14ac:dyDescent="0.25">
      <c r="B54" s="7" t="s">
        <v>6</v>
      </c>
      <c r="C54" s="8">
        <f>SUM(C45:C53)</f>
        <v>4610</v>
      </c>
      <c r="D54" s="9">
        <f>SUM(D45:D53)</f>
        <v>1</v>
      </c>
    </row>
    <row r="71" spans="2:4" ht="15.75" x14ac:dyDescent="0.25">
      <c r="B71" s="20" t="s">
        <v>9</v>
      </c>
      <c r="C71" s="20"/>
      <c r="D71" s="20"/>
    </row>
    <row r="72" spans="2:4" ht="15.75" x14ac:dyDescent="0.25">
      <c r="B72" s="2" t="s">
        <v>10</v>
      </c>
      <c r="C72" s="2" t="s">
        <v>11</v>
      </c>
      <c r="D72" s="2" t="s">
        <v>3</v>
      </c>
    </row>
    <row r="73" spans="2:4" ht="13.5" x14ac:dyDescent="0.2">
      <c r="B73" s="3" t="s">
        <v>41</v>
      </c>
      <c r="C73" s="4">
        <v>0</v>
      </c>
      <c r="D73" s="10">
        <f t="shared" ref="D73:D92" si="1">C73/$C$93</f>
        <v>0</v>
      </c>
    </row>
    <row r="74" spans="2:4" ht="13.5" x14ac:dyDescent="0.2">
      <c r="B74" s="3" t="s">
        <v>42</v>
      </c>
      <c r="C74" s="4">
        <v>0</v>
      </c>
      <c r="D74" s="10">
        <f t="shared" si="1"/>
        <v>0</v>
      </c>
    </row>
    <row r="75" spans="2:4" ht="13.5" x14ac:dyDescent="0.2">
      <c r="B75" s="3" t="s">
        <v>43</v>
      </c>
      <c r="C75" s="4">
        <v>0</v>
      </c>
      <c r="D75" s="10">
        <f t="shared" si="1"/>
        <v>0</v>
      </c>
    </row>
    <row r="76" spans="2:4" ht="13.5" x14ac:dyDescent="0.2">
      <c r="B76" s="3" t="s">
        <v>44</v>
      </c>
      <c r="C76" s="4">
        <v>0</v>
      </c>
      <c r="D76" s="10">
        <f t="shared" si="1"/>
        <v>0</v>
      </c>
    </row>
    <row r="77" spans="2:4" ht="13.5" x14ac:dyDescent="0.2">
      <c r="B77" s="3" t="s">
        <v>46</v>
      </c>
      <c r="C77" s="4">
        <v>3</v>
      </c>
      <c r="D77" s="10">
        <f t="shared" si="1"/>
        <v>1.0023387905111927E-3</v>
      </c>
    </row>
    <row r="78" spans="2:4" ht="13.5" x14ac:dyDescent="0.2">
      <c r="B78" s="3" t="s">
        <v>45</v>
      </c>
      <c r="C78" s="4">
        <v>3</v>
      </c>
      <c r="D78" s="10">
        <f t="shared" si="1"/>
        <v>1.0023387905111927E-3</v>
      </c>
    </row>
    <row r="79" spans="2:4" ht="13.5" x14ac:dyDescent="0.2">
      <c r="B79" s="3" t="s">
        <v>47</v>
      </c>
      <c r="C79" s="4">
        <v>6</v>
      </c>
      <c r="D79" s="10">
        <f t="shared" si="1"/>
        <v>2.0046775810223854E-3</v>
      </c>
    </row>
    <row r="80" spans="2:4" ht="13.5" x14ac:dyDescent="0.2">
      <c r="B80" s="3" t="s">
        <v>48</v>
      </c>
      <c r="C80" s="4">
        <v>11</v>
      </c>
      <c r="D80" s="10">
        <f t="shared" si="1"/>
        <v>3.6752422318743734E-3</v>
      </c>
    </row>
    <row r="81" spans="2:4" ht="13.5" x14ac:dyDescent="0.2">
      <c r="B81" s="3" t="s">
        <v>49</v>
      </c>
      <c r="C81" s="4">
        <v>16</v>
      </c>
      <c r="D81" s="10">
        <f t="shared" si="1"/>
        <v>5.3458068827263614E-3</v>
      </c>
    </row>
    <row r="82" spans="2:4" ht="13.5" x14ac:dyDescent="0.2">
      <c r="B82" s="3" t="s">
        <v>50</v>
      </c>
      <c r="C82" s="4">
        <v>17</v>
      </c>
      <c r="D82" s="10">
        <f t="shared" si="1"/>
        <v>5.6799198128967589E-3</v>
      </c>
    </row>
    <row r="83" spans="2:4" ht="13.5" x14ac:dyDescent="0.2">
      <c r="B83" s="3" t="s">
        <v>54</v>
      </c>
      <c r="C83" s="4">
        <v>19</v>
      </c>
      <c r="D83" s="10">
        <f t="shared" si="1"/>
        <v>6.3481456732375546E-3</v>
      </c>
    </row>
    <row r="84" spans="2:4" ht="13.5" x14ac:dyDescent="0.2">
      <c r="B84" s="3" t="s">
        <v>52</v>
      </c>
      <c r="C84" s="4">
        <v>27</v>
      </c>
      <c r="D84" s="10">
        <f t="shared" si="1"/>
        <v>9.0210491146007349E-3</v>
      </c>
    </row>
    <row r="85" spans="2:4" ht="13.5" x14ac:dyDescent="0.2">
      <c r="B85" s="3" t="s">
        <v>53</v>
      </c>
      <c r="C85" s="4">
        <v>28</v>
      </c>
      <c r="D85" s="10">
        <f t="shared" si="1"/>
        <v>9.3551620447711332E-3</v>
      </c>
    </row>
    <row r="86" spans="2:4" ht="13.5" x14ac:dyDescent="0.2">
      <c r="B86" s="3" t="s">
        <v>27</v>
      </c>
      <c r="C86" s="4">
        <v>37</v>
      </c>
      <c r="D86" s="10">
        <f t="shared" si="1"/>
        <v>1.2362178416304711E-2</v>
      </c>
    </row>
    <row r="87" spans="2:4" ht="13.5" x14ac:dyDescent="0.2">
      <c r="B87" s="3" t="s">
        <v>55</v>
      </c>
      <c r="C87" s="4">
        <v>121</v>
      </c>
      <c r="D87" s="10">
        <f t="shared" si="1"/>
        <v>4.0427664550618109E-2</v>
      </c>
    </row>
    <row r="88" spans="2:4" ht="13.5" x14ac:dyDescent="0.2">
      <c r="B88" s="3" t="s">
        <v>51</v>
      </c>
      <c r="C88" s="4">
        <v>151</v>
      </c>
      <c r="D88" s="10">
        <f t="shared" si="1"/>
        <v>5.045105245573004E-2</v>
      </c>
    </row>
    <row r="89" spans="2:4" ht="13.5" x14ac:dyDescent="0.2">
      <c r="B89" s="3" t="s">
        <v>56</v>
      </c>
      <c r="C89" s="4">
        <v>358</v>
      </c>
      <c r="D89" s="10">
        <f t="shared" si="1"/>
        <v>0.11961242900100234</v>
      </c>
    </row>
    <row r="90" spans="2:4" ht="13.5" x14ac:dyDescent="0.2">
      <c r="B90" s="3" t="s">
        <v>57</v>
      </c>
      <c r="C90" s="4">
        <v>602</v>
      </c>
      <c r="D90" s="10">
        <f t="shared" si="1"/>
        <v>0.20113598396257934</v>
      </c>
    </row>
    <row r="91" spans="2:4" ht="13.5" x14ac:dyDescent="0.2">
      <c r="B91" s="3" t="s">
        <v>58</v>
      </c>
      <c r="C91" s="4">
        <v>677</v>
      </c>
      <c r="D91" s="10">
        <f t="shared" si="1"/>
        <v>0.22619445372535918</v>
      </c>
    </row>
    <row r="92" spans="2:4" ht="13.5" x14ac:dyDescent="0.2">
      <c r="B92" s="3" t="s">
        <v>59</v>
      </c>
      <c r="C92" s="4">
        <v>917</v>
      </c>
      <c r="D92" s="10">
        <f t="shared" si="1"/>
        <v>0.30638155696625458</v>
      </c>
    </row>
    <row r="93" spans="2:4" ht="15.75" x14ac:dyDescent="0.25">
      <c r="B93" s="7" t="s">
        <v>6</v>
      </c>
      <c r="C93" s="8">
        <f>SUM(C73:C92)</f>
        <v>2993</v>
      </c>
      <c r="D93" s="9">
        <f>SUM(D73:D92)</f>
        <v>1</v>
      </c>
    </row>
    <row r="108" spans="2:3" ht="15.75" x14ac:dyDescent="0.25">
      <c r="B108" s="20" t="s">
        <v>12</v>
      </c>
      <c r="C108" s="20"/>
    </row>
    <row r="109" spans="2:3" ht="15.75" x14ac:dyDescent="0.25">
      <c r="B109" s="2" t="s">
        <v>13</v>
      </c>
      <c r="C109" s="2" t="s">
        <v>8</v>
      </c>
    </row>
    <row r="110" spans="2:3" ht="13.5" x14ac:dyDescent="0.2">
      <c r="B110" s="11" t="s">
        <v>14</v>
      </c>
      <c r="C110" s="4">
        <v>88</v>
      </c>
    </row>
    <row r="111" spans="2:3" ht="13.5" x14ac:dyDescent="0.2">
      <c r="B111" s="11" t="s">
        <v>15</v>
      </c>
      <c r="C111" s="4">
        <v>9</v>
      </c>
    </row>
    <row r="112" spans="2:3" ht="13.5" x14ac:dyDescent="0.2">
      <c r="B112" s="11" t="s">
        <v>16</v>
      </c>
      <c r="C112" s="4">
        <v>21</v>
      </c>
    </row>
    <row r="113" spans="2:3" ht="13.5" x14ac:dyDescent="0.2">
      <c r="B113" s="12" t="s">
        <v>17</v>
      </c>
      <c r="C113" s="4">
        <v>25</v>
      </c>
    </row>
    <row r="114" spans="2:3" ht="15.75" x14ac:dyDescent="0.25">
      <c r="B114" s="7" t="s">
        <v>6</v>
      </c>
      <c r="C114" s="8">
        <f>SUM(C110:C113)</f>
        <v>143</v>
      </c>
    </row>
    <row r="135" spans="2:3" ht="15.75" x14ac:dyDescent="0.25">
      <c r="B135" s="20" t="s">
        <v>18</v>
      </c>
      <c r="C135" s="20"/>
    </row>
    <row r="136" spans="2:3" ht="15.75" x14ac:dyDescent="0.25">
      <c r="B136" s="2" t="s">
        <v>13</v>
      </c>
      <c r="C136" s="2" t="s">
        <v>8</v>
      </c>
    </row>
    <row r="137" spans="2:3" ht="13.5" x14ac:dyDescent="0.2">
      <c r="B137" s="11" t="s">
        <v>14</v>
      </c>
      <c r="C137" s="4">
        <v>43</v>
      </c>
    </row>
    <row r="138" spans="2:3" ht="13.5" x14ac:dyDescent="0.2">
      <c r="B138" s="11" t="s">
        <v>15</v>
      </c>
      <c r="C138" s="4">
        <v>1</v>
      </c>
    </row>
    <row r="139" spans="2:3" ht="13.5" x14ac:dyDescent="0.2">
      <c r="B139" s="11" t="s">
        <v>16</v>
      </c>
      <c r="C139" s="4">
        <v>35</v>
      </c>
    </row>
    <row r="140" spans="2:3" ht="13.5" x14ac:dyDescent="0.2">
      <c r="B140" s="12" t="s">
        <v>17</v>
      </c>
      <c r="C140" s="4">
        <v>5</v>
      </c>
    </row>
    <row r="141" spans="2:3" ht="15.75" x14ac:dyDescent="0.25">
      <c r="B141" s="7" t="s">
        <v>6</v>
      </c>
      <c r="C141" s="8">
        <f>SUM(C137:C140)</f>
        <v>84</v>
      </c>
    </row>
    <row r="161" spans="2:3" ht="15.75" x14ac:dyDescent="0.25">
      <c r="B161" s="20" t="s">
        <v>19</v>
      </c>
      <c r="C161" s="20"/>
    </row>
    <row r="162" spans="2:3" ht="15.75" x14ac:dyDescent="0.25">
      <c r="B162" s="2" t="s">
        <v>13</v>
      </c>
      <c r="C162" s="2" t="s">
        <v>8</v>
      </c>
    </row>
    <row r="163" spans="2:3" ht="13.5" x14ac:dyDescent="0.2">
      <c r="B163" s="11" t="s">
        <v>14</v>
      </c>
      <c r="C163" s="4">
        <v>471</v>
      </c>
    </row>
    <row r="164" spans="2:3" ht="13.5" x14ac:dyDescent="0.2">
      <c r="B164" s="11" t="s">
        <v>15</v>
      </c>
      <c r="C164" s="4">
        <v>1</v>
      </c>
    </row>
    <row r="165" spans="2:3" ht="13.5" x14ac:dyDescent="0.2">
      <c r="B165" s="11" t="s">
        <v>16</v>
      </c>
      <c r="C165" s="4">
        <v>107</v>
      </c>
    </row>
    <row r="166" spans="2:3" ht="13.5" x14ac:dyDescent="0.2">
      <c r="B166" s="12" t="s">
        <v>17</v>
      </c>
      <c r="C166" s="4">
        <v>175</v>
      </c>
    </row>
    <row r="167" spans="2:3" ht="15.75" x14ac:dyDescent="0.25">
      <c r="B167" s="7" t="s">
        <v>6</v>
      </c>
      <c r="C167" s="8">
        <f>SUM(C163:C166)</f>
        <v>754</v>
      </c>
    </row>
    <row r="189" spans="2:3" ht="15.75" x14ac:dyDescent="0.25">
      <c r="B189" s="20" t="s">
        <v>20</v>
      </c>
      <c r="C189" s="20"/>
    </row>
    <row r="190" spans="2:3" ht="15.75" x14ac:dyDescent="0.25">
      <c r="B190" s="2" t="s">
        <v>13</v>
      </c>
      <c r="C190" s="2" t="s">
        <v>8</v>
      </c>
    </row>
    <row r="191" spans="2:3" ht="13.5" x14ac:dyDescent="0.2">
      <c r="B191" s="11" t="s">
        <v>14</v>
      </c>
      <c r="C191" s="4">
        <v>789</v>
      </c>
    </row>
    <row r="192" spans="2:3" ht="13.5" x14ac:dyDescent="0.2">
      <c r="B192" s="11" t="s">
        <v>15</v>
      </c>
      <c r="C192" s="4">
        <v>11</v>
      </c>
    </row>
    <row r="193" spans="2:3" ht="13.5" x14ac:dyDescent="0.2">
      <c r="B193" s="11" t="s">
        <v>16</v>
      </c>
      <c r="C193" s="4">
        <v>335</v>
      </c>
    </row>
    <row r="194" spans="2:3" ht="13.5" x14ac:dyDescent="0.2">
      <c r="B194" s="12" t="s">
        <v>17</v>
      </c>
      <c r="C194" s="4">
        <v>547</v>
      </c>
    </row>
    <row r="195" spans="2:3" ht="15.75" x14ac:dyDescent="0.25">
      <c r="B195" s="7" t="s">
        <v>6</v>
      </c>
      <c r="C195" s="8">
        <f>SUM(C191:C194)</f>
        <v>1682</v>
      </c>
    </row>
    <row r="220" spans="2:3" ht="15.75" x14ac:dyDescent="0.25">
      <c r="B220" s="20" t="s">
        <v>21</v>
      </c>
      <c r="C220" s="20"/>
    </row>
    <row r="221" spans="2:3" ht="15.75" x14ac:dyDescent="0.25">
      <c r="B221" s="2" t="s">
        <v>13</v>
      </c>
      <c r="C221" s="2" t="s">
        <v>8</v>
      </c>
    </row>
    <row r="222" spans="2:3" ht="13.5" x14ac:dyDescent="0.2">
      <c r="B222" s="11" t="s">
        <v>14</v>
      </c>
      <c r="C222" s="4">
        <v>428</v>
      </c>
    </row>
    <row r="223" spans="2:3" ht="13.5" x14ac:dyDescent="0.2">
      <c r="B223" s="11" t="s">
        <v>15</v>
      </c>
      <c r="C223" s="4">
        <v>3</v>
      </c>
    </row>
    <row r="224" spans="2:3" ht="13.5" x14ac:dyDescent="0.2">
      <c r="B224" s="11" t="s">
        <v>16</v>
      </c>
      <c r="C224" s="4">
        <v>125</v>
      </c>
    </row>
    <row r="225" spans="2:3" ht="13.5" x14ac:dyDescent="0.2">
      <c r="B225" s="12" t="s">
        <v>17</v>
      </c>
      <c r="C225" s="4">
        <v>93</v>
      </c>
    </row>
    <row r="226" spans="2:3" ht="15.75" x14ac:dyDescent="0.25">
      <c r="B226" s="7" t="s">
        <v>6</v>
      </c>
      <c r="C226" s="8">
        <f>SUM(C222:C225)</f>
        <v>649</v>
      </c>
    </row>
    <row r="250" spans="2:3" ht="15.75" x14ac:dyDescent="0.25">
      <c r="B250" s="20" t="s">
        <v>22</v>
      </c>
      <c r="C250" s="20"/>
    </row>
    <row r="251" spans="2:3" ht="15.75" x14ac:dyDescent="0.25">
      <c r="B251" s="2" t="s">
        <v>13</v>
      </c>
      <c r="C251" s="2" t="s">
        <v>8</v>
      </c>
    </row>
    <row r="252" spans="2:3" ht="13.5" x14ac:dyDescent="0.2">
      <c r="B252" s="11" t="s">
        <v>14</v>
      </c>
      <c r="C252" s="4">
        <v>489</v>
      </c>
    </row>
    <row r="253" spans="2:3" ht="13.5" x14ac:dyDescent="0.2">
      <c r="B253" s="11" t="s">
        <v>15</v>
      </c>
      <c r="C253" s="4">
        <v>1</v>
      </c>
    </row>
    <row r="254" spans="2:3" ht="13.5" x14ac:dyDescent="0.2">
      <c r="B254" s="11" t="s">
        <v>16</v>
      </c>
      <c r="C254" s="4">
        <v>84</v>
      </c>
    </row>
    <row r="255" spans="2:3" ht="13.5" x14ac:dyDescent="0.2">
      <c r="B255" s="12" t="s">
        <v>17</v>
      </c>
      <c r="C255" s="4">
        <v>182</v>
      </c>
    </row>
    <row r="256" spans="2:3" ht="15.75" x14ac:dyDescent="0.25">
      <c r="B256" s="7" t="s">
        <v>6</v>
      </c>
      <c r="C256" s="8">
        <f>SUM(C252:C255)</f>
        <v>756</v>
      </c>
    </row>
    <row r="280" spans="2:3" ht="15.75" x14ac:dyDescent="0.25">
      <c r="B280" s="20" t="s">
        <v>23</v>
      </c>
      <c r="C280" s="20"/>
    </row>
    <row r="281" spans="2:3" ht="15.75" x14ac:dyDescent="0.25">
      <c r="B281" s="2" t="s">
        <v>13</v>
      </c>
      <c r="C281" s="2" t="s">
        <v>8</v>
      </c>
    </row>
    <row r="282" spans="2:3" ht="13.5" x14ac:dyDescent="0.2">
      <c r="B282" s="11" t="s">
        <v>14</v>
      </c>
      <c r="C282" s="4">
        <v>257</v>
      </c>
    </row>
    <row r="283" spans="2:3" ht="13.5" x14ac:dyDescent="0.2">
      <c r="B283" s="11" t="s">
        <v>15</v>
      </c>
      <c r="C283" s="4">
        <v>1</v>
      </c>
    </row>
    <row r="284" spans="2:3" ht="13.5" x14ac:dyDescent="0.2">
      <c r="B284" s="11" t="s">
        <v>16</v>
      </c>
      <c r="C284" s="4">
        <v>16</v>
      </c>
    </row>
    <row r="285" spans="2:3" ht="13.5" x14ac:dyDescent="0.2">
      <c r="B285" s="12" t="s">
        <v>17</v>
      </c>
      <c r="C285" s="4">
        <v>66</v>
      </c>
    </row>
    <row r="286" spans="2:3" ht="15.75" x14ac:dyDescent="0.25">
      <c r="B286" s="7" t="s">
        <v>6</v>
      </c>
      <c r="C286" s="8">
        <f>SUM(C282:C285)</f>
        <v>340</v>
      </c>
    </row>
    <row r="310" spans="2:4" ht="15.75" x14ac:dyDescent="0.25">
      <c r="B310" s="19" t="s">
        <v>24</v>
      </c>
      <c r="C310" s="19"/>
      <c r="D310" s="19"/>
    </row>
    <row r="311" spans="2:4" ht="15.75" x14ac:dyDescent="0.25">
      <c r="B311" s="2" t="s">
        <v>25</v>
      </c>
      <c r="C311" s="2" t="s">
        <v>26</v>
      </c>
      <c r="D311" s="2" t="s">
        <v>3</v>
      </c>
    </row>
    <row r="312" spans="2:4" ht="13.5" x14ac:dyDescent="0.2">
      <c r="B312" s="11" t="s">
        <v>28</v>
      </c>
      <c r="C312" s="4">
        <v>7</v>
      </c>
      <c r="D312" s="5">
        <f>C312/$C$315</f>
        <v>7.7777777777777779E-2</v>
      </c>
    </row>
    <row r="313" spans="2:4" ht="13.5" x14ac:dyDescent="0.2">
      <c r="B313" s="11" t="s">
        <v>29</v>
      </c>
      <c r="C313" s="4">
        <v>46</v>
      </c>
      <c r="D313" s="5">
        <f>C313/$C$315</f>
        <v>0.51111111111111107</v>
      </c>
    </row>
    <row r="314" spans="2:4" ht="13.5" x14ac:dyDescent="0.2">
      <c r="B314" s="11" t="s">
        <v>27</v>
      </c>
      <c r="C314" s="4">
        <v>37</v>
      </c>
      <c r="D314" s="5">
        <f>C314/$C$315</f>
        <v>0.41111111111111109</v>
      </c>
    </row>
    <row r="315" spans="2:4" ht="15.75" x14ac:dyDescent="0.25">
      <c r="B315" s="7" t="s">
        <v>6</v>
      </c>
      <c r="C315" s="8">
        <f>SUM(C312:C314)</f>
        <v>90</v>
      </c>
      <c r="D315" s="9">
        <f>SUM(D312:D314)</f>
        <v>0.99999999999999989</v>
      </c>
    </row>
    <row r="343" spans="2:4" ht="15.75" x14ac:dyDescent="0.25">
      <c r="B343" s="19" t="s">
        <v>60</v>
      </c>
      <c r="C343" s="19"/>
      <c r="D343" s="19"/>
    </row>
    <row r="344" spans="2:4" ht="15.75" x14ac:dyDescent="0.25">
      <c r="B344" s="2"/>
      <c r="C344" s="2" t="s">
        <v>8</v>
      </c>
      <c r="D344" s="2" t="s">
        <v>3</v>
      </c>
    </row>
    <row r="345" spans="2:4" ht="13.5" x14ac:dyDescent="0.2">
      <c r="B345" s="11" t="s">
        <v>30</v>
      </c>
      <c r="C345" s="4">
        <v>2530</v>
      </c>
      <c r="D345" s="5">
        <f>C345/$C$347</f>
        <v>0.28691313222953052</v>
      </c>
    </row>
    <row r="346" spans="2:4" ht="13.5" x14ac:dyDescent="0.2">
      <c r="B346" s="11" t="s">
        <v>31</v>
      </c>
      <c r="C346" s="4">
        <v>6288</v>
      </c>
      <c r="D346" s="5">
        <f>C346/$C$347</f>
        <v>0.71308686777046948</v>
      </c>
    </row>
    <row r="347" spans="2:4" ht="15.75" x14ac:dyDescent="0.25">
      <c r="B347" s="7" t="s">
        <v>6</v>
      </c>
      <c r="C347" s="8">
        <f>SUM(C345:C346)</f>
        <v>8818</v>
      </c>
      <c r="D347" s="9">
        <f>SUM(D345:D346)</f>
        <v>1</v>
      </c>
    </row>
    <row r="372" spans="2:4" ht="15.75" x14ac:dyDescent="0.25">
      <c r="B372" s="19" t="s">
        <v>61</v>
      </c>
      <c r="C372" s="19"/>
      <c r="D372" s="19"/>
    </row>
    <row r="373" spans="2:4" ht="15.75" x14ac:dyDescent="0.25">
      <c r="B373" s="2"/>
      <c r="C373" s="2" t="s">
        <v>8</v>
      </c>
      <c r="D373" s="2" t="s">
        <v>3</v>
      </c>
    </row>
    <row r="374" spans="2:4" ht="13.5" x14ac:dyDescent="0.2">
      <c r="B374" s="11" t="s">
        <v>30</v>
      </c>
      <c r="C374" s="4">
        <v>3102</v>
      </c>
      <c r="D374" s="5">
        <f>C374/$C$376</f>
        <v>0.33222662525436436</v>
      </c>
    </row>
    <row r="375" spans="2:4" ht="13.5" x14ac:dyDescent="0.2">
      <c r="B375" s="11" t="s">
        <v>31</v>
      </c>
      <c r="C375" s="4">
        <v>6235</v>
      </c>
      <c r="D375" s="5">
        <f>C375/$C$376</f>
        <v>0.66777337474563569</v>
      </c>
    </row>
    <row r="376" spans="2:4" ht="15.75" x14ac:dyDescent="0.25">
      <c r="B376" s="7" t="s">
        <v>6</v>
      </c>
      <c r="C376" s="8">
        <f>SUM(C374:C375)</f>
        <v>9337</v>
      </c>
      <c r="D376" s="9">
        <f>SUM(D374:D375)</f>
        <v>1</v>
      </c>
    </row>
  </sheetData>
  <sortState ref="B73:D92">
    <sortCondition ref="D73:D92"/>
  </sortState>
  <mergeCells count="13">
    <mergeCell ref="B161:C161"/>
    <mergeCell ref="B18:D18"/>
    <mergeCell ref="B43:D43"/>
    <mergeCell ref="B71:D71"/>
    <mergeCell ref="B108:C108"/>
    <mergeCell ref="B135:C135"/>
    <mergeCell ref="B372:D372"/>
    <mergeCell ref="B189:C189"/>
    <mergeCell ref="B220:C220"/>
    <mergeCell ref="B250:C250"/>
    <mergeCell ref="B280:C280"/>
    <mergeCell ref="B310:D310"/>
    <mergeCell ref="B343:D3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5"/>
  <sheetViews>
    <sheetView workbookViewId="0">
      <selection activeCell="E27" sqref="E27"/>
    </sheetView>
  </sheetViews>
  <sheetFormatPr baseColWidth="10" defaultRowHeight="12.75" x14ac:dyDescent="0.2"/>
  <sheetData>
    <row r="1" spans="1:3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x14ac:dyDescent="0.25">
      <c r="A17" s="1"/>
      <c r="B17" s="21" t="s">
        <v>0</v>
      </c>
      <c r="C17" s="21"/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.75" x14ac:dyDescent="0.25">
      <c r="A18" s="1"/>
      <c r="B18" s="13" t="s">
        <v>1</v>
      </c>
      <c r="C18" s="13" t="s">
        <v>2</v>
      </c>
      <c r="D18" s="13" t="s">
        <v>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3.5" x14ac:dyDescent="0.2">
      <c r="A19" s="1"/>
      <c r="B19" s="11" t="s">
        <v>4</v>
      </c>
      <c r="C19" s="4">
        <v>320</v>
      </c>
      <c r="D19" s="5">
        <f>C19/$C$21</f>
        <v>0.88888888888888884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3.5" x14ac:dyDescent="0.2">
      <c r="A20" s="1"/>
      <c r="B20" s="12" t="s">
        <v>5</v>
      </c>
      <c r="C20" s="6">
        <v>40</v>
      </c>
      <c r="D20" s="5">
        <f>C20/$C$21</f>
        <v>0.1111111111111111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.75" x14ac:dyDescent="0.25">
      <c r="A21" s="1"/>
      <c r="B21" s="14" t="s">
        <v>6</v>
      </c>
      <c r="C21" s="15">
        <f>SUM(C19:C20)</f>
        <v>360</v>
      </c>
      <c r="D21" s="16">
        <f>SUM(D19:D20)</f>
        <v>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5.75" x14ac:dyDescent="0.25">
      <c r="A45" s="1"/>
      <c r="B45" s="21" t="s">
        <v>62</v>
      </c>
      <c r="C45" s="21"/>
      <c r="D45" s="2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5.75" x14ac:dyDescent="0.25">
      <c r="A46" s="1"/>
      <c r="B46" s="13" t="s">
        <v>63</v>
      </c>
      <c r="C46" s="13" t="s">
        <v>8</v>
      </c>
      <c r="D46" s="13" t="s">
        <v>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67.5" x14ac:dyDescent="0.2">
      <c r="A47" s="1"/>
      <c r="B47" s="3" t="s">
        <v>64</v>
      </c>
      <c r="C47" s="4">
        <v>1</v>
      </c>
      <c r="D47" s="17">
        <f t="shared" ref="D47:D54" si="0">C47/$C$55</f>
        <v>3.3670033670033669E-3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54" x14ac:dyDescent="0.2">
      <c r="A48" s="1"/>
      <c r="B48" s="3" t="s">
        <v>65</v>
      </c>
      <c r="C48" s="4">
        <v>2</v>
      </c>
      <c r="D48" s="17">
        <f t="shared" si="0"/>
        <v>6.7340067340067337E-3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27" x14ac:dyDescent="0.2">
      <c r="A49" s="1"/>
      <c r="B49" s="3" t="s">
        <v>66</v>
      </c>
      <c r="C49" s="4">
        <v>6</v>
      </c>
      <c r="D49" s="17">
        <f t="shared" si="0"/>
        <v>2.0202020202020204E-2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54" x14ac:dyDescent="0.2">
      <c r="A50" s="1"/>
      <c r="B50" s="3" t="s">
        <v>67</v>
      </c>
      <c r="C50" s="4">
        <v>15</v>
      </c>
      <c r="D50" s="17">
        <f t="shared" si="0"/>
        <v>5.0505050505050504E-2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40.5" x14ac:dyDescent="0.2">
      <c r="A51" s="1"/>
      <c r="B51" s="3" t="s">
        <v>68</v>
      </c>
      <c r="C51" s="4">
        <v>30</v>
      </c>
      <c r="D51" s="17">
        <f t="shared" si="0"/>
        <v>0.10101010101010101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3.5" x14ac:dyDescent="0.2">
      <c r="A52" s="1"/>
      <c r="B52" s="18" t="s">
        <v>69</v>
      </c>
      <c r="C52" s="4">
        <v>38</v>
      </c>
      <c r="D52" s="17">
        <f t="shared" si="0"/>
        <v>0.12794612794612795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40.5" x14ac:dyDescent="0.2">
      <c r="A53" s="1"/>
      <c r="B53" s="3" t="s">
        <v>70</v>
      </c>
      <c r="C53" s="4">
        <v>92</v>
      </c>
      <c r="D53" s="17">
        <f t="shared" si="0"/>
        <v>0.30976430976430974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67.5" x14ac:dyDescent="0.2">
      <c r="A54" s="1"/>
      <c r="B54" s="3" t="s">
        <v>71</v>
      </c>
      <c r="C54" s="4">
        <v>113</v>
      </c>
      <c r="D54" s="17">
        <f t="shared" si="0"/>
        <v>0.38047138047138046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x14ac:dyDescent="0.25">
      <c r="A55" s="1"/>
      <c r="B55" s="14" t="s">
        <v>6</v>
      </c>
      <c r="C55" s="15">
        <f>SUM(C47:C54)</f>
        <v>297</v>
      </c>
      <c r="D55" s="16">
        <f>SUM(D47:D54)</f>
        <v>1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x14ac:dyDescent="0.25">
      <c r="A68" s="1"/>
      <c r="B68" s="21" t="s">
        <v>9</v>
      </c>
      <c r="C68" s="21"/>
      <c r="D68" s="2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x14ac:dyDescent="0.25">
      <c r="A69" s="1"/>
      <c r="B69" s="13" t="s">
        <v>10</v>
      </c>
      <c r="C69" s="13" t="s">
        <v>11</v>
      </c>
      <c r="D69" s="13" t="s">
        <v>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3.5" x14ac:dyDescent="0.2">
      <c r="A70" s="1"/>
      <c r="B70" s="3" t="s">
        <v>41</v>
      </c>
      <c r="C70" s="4">
        <v>0</v>
      </c>
      <c r="D70" s="17">
        <f t="shared" ref="D70:D88" si="1">C70/$C$89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3.5" x14ac:dyDescent="0.2">
      <c r="A71" s="1"/>
      <c r="B71" s="3" t="s">
        <v>72</v>
      </c>
      <c r="C71" s="4">
        <v>0</v>
      </c>
      <c r="D71" s="17">
        <f t="shared" si="1"/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27" x14ac:dyDescent="0.2">
      <c r="A72" s="1"/>
      <c r="B72" s="3" t="s">
        <v>49</v>
      </c>
      <c r="C72" s="4">
        <v>0</v>
      </c>
      <c r="D72" s="17">
        <f t="shared" si="1"/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54" x14ac:dyDescent="0.2">
      <c r="A73" s="1"/>
      <c r="B73" s="3" t="s">
        <v>73</v>
      </c>
      <c r="C73" s="4">
        <v>0</v>
      </c>
      <c r="D73" s="17">
        <f t="shared" si="1"/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67.5" x14ac:dyDescent="0.2">
      <c r="A74" s="1"/>
      <c r="B74" s="3" t="s">
        <v>74</v>
      </c>
      <c r="C74" s="4">
        <v>0</v>
      </c>
      <c r="D74" s="17">
        <f t="shared" si="1"/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67.5" x14ac:dyDescent="0.2">
      <c r="A75" s="1"/>
      <c r="B75" s="3" t="s">
        <v>75</v>
      </c>
      <c r="C75" s="4">
        <v>0</v>
      </c>
      <c r="D75" s="17">
        <f t="shared" si="1"/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3.5" x14ac:dyDescent="0.2">
      <c r="A76" s="1"/>
      <c r="B76" s="18" t="s">
        <v>76</v>
      </c>
      <c r="C76" s="4">
        <v>0</v>
      </c>
      <c r="D76" s="17">
        <f t="shared" si="1"/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54" x14ac:dyDescent="0.2">
      <c r="A77" s="1"/>
      <c r="B77" s="3" t="s">
        <v>48</v>
      </c>
      <c r="C77" s="4">
        <v>0</v>
      </c>
      <c r="D77" s="17">
        <f t="shared" si="1"/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40.5" x14ac:dyDescent="0.2">
      <c r="A78" s="1"/>
      <c r="B78" s="3" t="s">
        <v>77</v>
      </c>
      <c r="C78" s="4">
        <v>2</v>
      </c>
      <c r="D78" s="17">
        <f t="shared" si="1"/>
        <v>5.9171597633136093E-3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40.5" x14ac:dyDescent="0.2">
      <c r="A79" s="1"/>
      <c r="B79" s="3" t="s">
        <v>54</v>
      </c>
      <c r="C79" s="4">
        <v>2</v>
      </c>
      <c r="D79" s="17">
        <f t="shared" si="1"/>
        <v>5.9171597633136093E-3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54" x14ac:dyDescent="0.2">
      <c r="A80" s="1"/>
      <c r="B80" s="3" t="s">
        <v>78</v>
      </c>
      <c r="C80" s="4">
        <v>3</v>
      </c>
      <c r="D80" s="17">
        <f t="shared" si="1"/>
        <v>8.8757396449704144E-3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40.5" x14ac:dyDescent="0.2">
      <c r="A81" s="1"/>
      <c r="B81" s="3" t="s">
        <v>27</v>
      </c>
      <c r="C81" s="4">
        <v>6</v>
      </c>
      <c r="D81" s="17">
        <f t="shared" si="1"/>
        <v>1.7751479289940829E-2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27" x14ac:dyDescent="0.2">
      <c r="A82" s="1"/>
      <c r="B82" s="3" t="s">
        <v>51</v>
      </c>
      <c r="C82" s="4">
        <v>9</v>
      </c>
      <c r="D82" s="17">
        <f t="shared" si="1"/>
        <v>2.6627218934911243E-2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27" x14ac:dyDescent="0.2">
      <c r="A83" s="1"/>
      <c r="B83" s="3" t="s">
        <v>57</v>
      </c>
      <c r="C83" s="4">
        <v>13</v>
      </c>
      <c r="D83" s="17">
        <f t="shared" si="1"/>
        <v>3.8461538461538464E-2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54" x14ac:dyDescent="0.2">
      <c r="A84" s="1"/>
      <c r="B84" s="3" t="s">
        <v>79</v>
      </c>
      <c r="C84" s="4">
        <v>15</v>
      </c>
      <c r="D84" s="17">
        <f t="shared" si="1"/>
        <v>4.4378698224852069E-2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3.5" x14ac:dyDescent="0.2">
      <c r="A85" s="1"/>
      <c r="B85" s="3" t="s">
        <v>80</v>
      </c>
      <c r="C85" s="4">
        <v>23</v>
      </c>
      <c r="D85" s="17">
        <f t="shared" si="1"/>
        <v>6.8047337278106509E-2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27" x14ac:dyDescent="0.2">
      <c r="A86" s="1"/>
      <c r="B86" s="3" t="s">
        <v>81</v>
      </c>
      <c r="C86" s="4">
        <v>41</v>
      </c>
      <c r="D86" s="17">
        <f t="shared" si="1"/>
        <v>0.12130177514792899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67.5" x14ac:dyDescent="0.2">
      <c r="A87" s="1"/>
      <c r="B87" s="3" t="s">
        <v>82</v>
      </c>
      <c r="C87" s="4">
        <v>56</v>
      </c>
      <c r="D87" s="17">
        <f t="shared" si="1"/>
        <v>0.16568047337278108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3.5" x14ac:dyDescent="0.2">
      <c r="A88" s="1"/>
      <c r="B88" s="3" t="s">
        <v>59</v>
      </c>
      <c r="C88" s="4">
        <v>168</v>
      </c>
      <c r="D88" s="17">
        <f t="shared" si="1"/>
        <v>0.49704142011834318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x14ac:dyDescent="0.25">
      <c r="A89" s="1"/>
      <c r="B89" s="14" t="s">
        <v>6</v>
      </c>
      <c r="C89" s="15">
        <f>SUM(C70:C88)</f>
        <v>338</v>
      </c>
      <c r="D89" s="16">
        <f>SUM(D70:D88)</f>
        <v>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x14ac:dyDescent="0.25">
      <c r="A106" s="1"/>
      <c r="B106" s="21" t="s">
        <v>12</v>
      </c>
      <c r="C106" s="2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x14ac:dyDescent="0.25">
      <c r="A107" s="1"/>
      <c r="B107" s="13" t="s">
        <v>13</v>
      </c>
      <c r="C107" s="13" t="s">
        <v>8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3.5" x14ac:dyDescent="0.2">
      <c r="A108" s="1"/>
      <c r="B108" s="11" t="s">
        <v>14</v>
      </c>
      <c r="C108" s="4">
        <v>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27" x14ac:dyDescent="0.2">
      <c r="A109" s="1"/>
      <c r="B109" s="11" t="s">
        <v>15</v>
      </c>
      <c r="C109" s="4">
        <v>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3.5" x14ac:dyDescent="0.2">
      <c r="A110" s="1"/>
      <c r="B110" s="11" t="s">
        <v>16</v>
      </c>
      <c r="C110" s="4"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3.5" x14ac:dyDescent="0.2">
      <c r="A111" s="1"/>
      <c r="B111" s="12" t="s">
        <v>17</v>
      </c>
      <c r="C111" s="4">
        <v>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x14ac:dyDescent="0.25">
      <c r="A112" s="1"/>
      <c r="B112" s="14" t="s">
        <v>6</v>
      </c>
      <c r="C112" s="15">
        <f>SUM(C108:C111)</f>
        <v>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x14ac:dyDescent="0.25">
      <c r="A122" s="1"/>
      <c r="B122" s="21" t="s">
        <v>83</v>
      </c>
      <c r="C122" s="2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x14ac:dyDescent="0.25">
      <c r="A123" s="1"/>
      <c r="B123" s="13" t="s">
        <v>13</v>
      </c>
      <c r="C123" s="13" t="s">
        <v>8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3.5" x14ac:dyDescent="0.2">
      <c r="A124" s="1"/>
      <c r="B124" s="11" t="s">
        <v>14</v>
      </c>
      <c r="C124" s="4">
        <v>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27" x14ac:dyDescent="0.2">
      <c r="A125" s="1"/>
      <c r="B125" s="11" t="s">
        <v>15</v>
      </c>
      <c r="C125" s="4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3.5" x14ac:dyDescent="0.2">
      <c r="A126" s="1"/>
      <c r="B126" s="11" t="s">
        <v>16</v>
      </c>
      <c r="C126" s="4">
        <v>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3.5" x14ac:dyDescent="0.2">
      <c r="A127" s="1"/>
      <c r="B127" s="12" t="s">
        <v>17</v>
      </c>
      <c r="C127" s="4">
        <v>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x14ac:dyDescent="0.25">
      <c r="A128" s="1"/>
      <c r="B128" s="14" t="s">
        <v>6</v>
      </c>
      <c r="C128" s="15">
        <f>SUM(C124:C127)</f>
        <v>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x14ac:dyDescent="0.25">
      <c r="A137" s="1"/>
      <c r="B137" s="21" t="s">
        <v>84</v>
      </c>
      <c r="C137" s="2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x14ac:dyDescent="0.25">
      <c r="A138" s="1"/>
      <c r="B138" s="13" t="s">
        <v>13</v>
      </c>
      <c r="C138" s="13" t="s">
        <v>8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3.5" x14ac:dyDescent="0.2">
      <c r="A139" s="1"/>
      <c r="B139" s="11" t="s">
        <v>14</v>
      </c>
      <c r="C139" s="4">
        <v>26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27" x14ac:dyDescent="0.2">
      <c r="A140" s="1"/>
      <c r="B140" s="11" t="s">
        <v>15</v>
      </c>
      <c r="C140" s="4">
        <v>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3.5" x14ac:dyDescent="0.2">
      <c r="A141" s="1"/>
      <c r="B141" s="11" t="s">
        <v>16</v>
      </c>
      <c r="C141" s="4">
        <v>5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3.5" x14ac:dyDescent="0.2">
      <c r="A142" s="1"/>
      <c r="B142" s="12" t="s">
        <v>17</v>
      </c>
      <c r="C142" s="4">
        <v>16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x14ac:dyDescent="0.25">
      <c r="A143" s="1"/>
      <c r="B143" s="14" t="s">
        <v>6</v>
      </c>
      <c r="C143" s="15">
        <f>SUM(C139:C142)</f>
        <v>47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x14ac:dyDescent="0.25">
      <c r="A166" s="1"/>
      <c r="B166" s="21" t="s">
        <v>85</v>
      </c>
      <c r="C166" s="2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x14ac:dyDescent="0.25">
      <c r="A167" s="1"/>
      <c r="B167" s="13" t="s">
        <v>13</v>
      </c>
      <c r="C167" s="13" t="s">
        <v>8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3.5" x14ac:dyDescent="0.2">
      <c r="A168" s="1"/>
      <c r="B168" s="11" t="s">
        <v>14</v>
      </c>
      <c r="C168" s="4">
        <v>13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27" x14ac:dyDescent="0.2">
      <c r="A169" s="1"/>
      <c r="B169" s="11" t="s">
        <v>15</v>
      </c>
      <c r="C169" s="4">
        <v>6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3.5" x14ac:dyDescent="0.2">
      <c r="A170" s="1"/>
      <c r="B170" s="11" t="s">
        <v>16</v>
      </c>
      <c r="C170" s="4">
        <v>22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3.5" x14ac:dyDescent="0.2">
      <c r="A171" s="1"/>
      <c r="B171" s="12" t="s">
        <v>17</v>
      </c>
      <c r="C171" s="4">
        <v>23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x14ac:dyDescent="0.25">
      <c r="A172" s="1"/>
      <c r="B172" s="14" t="s">
        <v>6</v>
      </c>
      <c r="C172" s="15">
        <f>SUM(C168:C171)</f>
        <v>64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x14ac:dyDescent="0.25">
      <c r="A194" s="1"/>
      <c r="B194" s="21" t="s">
        <v>22</v>
      </c>
      <c r="C194" s="2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x14ac:dyDescent="0.25">
      <c r="A195" s="1"/>
      <c r="B195" s="13" t="s">
        <v>13</v>
      </c>
      <c r="C195" s="13" t="s">
        <v>8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3.5" x14ac:dyDescent="0.2">
      <c r="A196" s="1"/>
      <c r="B196" s="11" t="s">
        <v>14</v>
      </c>
      <c r="C196" s="4">
        <v>25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27" x14ac:dyDescent="0.2">
      <c r="A197" s="1"/>
      <c r="B197" s="11" t="s">
        <v>15</v>
      </c>
      <c r="C197" s="4">
        <v>0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3.5" x14ac:dyDescent="0.2">
      <c r="A198" s="1"/>
      <c r="B198" s="11" t="s">
        <v>16</v>
      </c>
      <c r="C198" s="4">
        <v>6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3.5" x14ac:dyDescent="0.2">
      <c r="A199" s="1"/>
      <c r="B199" s="12" t="s">
        <v>17</v>
      </c>
      <c r="C199" s="4">
        <v>12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x14ac:dyDescent="0.25">
      <c r="A200" s="1"/>
      <c r="B200" s="14" t="s">
        <v>6</v>
      </c>
      <c r="C200" s="15">
        <f>SUM(C196:C199)</f>
        <v>43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x14ac:dyDescent="0.25">
      <c r="A222" s="1"/>
      <c r="B222" s="21" t="s">
        <v>23</v>
      </c>
      <c r="C222" s="2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x14ac:dyDescent="0.25">
      <c r="A223" s="1"/>
      <c r="B223" s="13" t="s">
        <v>13</v>
      </c>
      <c r="C223" s="13" t="s">
        <v>8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3.5" x14ac:dyDescent="0.2">
      <c r="A224" s="1"/>
      <c r="B224" s="11" t="s">
        <v>14</v>
      </c>
      <c r="C224" s="4">
        <v>8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27" x14ac:dyDescent="0.2">
      <c r="A225" s="1"/>
      <c r="B225" s="11" t="s">
        <v>15</v>
      </c>
      <c r="C225" s="4">
        <v>0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3.5" x14ac:dyDescent="0.2">
      <c r="A226" s="1"/>
      <c r="B226" s="11" t="s">
        <v>16</v>
      </c>
      <c r="C226" s="4">
        <v>0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3.5" x14ac:dyDescent="0.2">
      <c r="A227" s="1"/>
      <c r="B227" s="12" t="s">
        <v>17</v>
      </c>
      <c r="C227" s="4">
        <v>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x14ac:dyDescent="0.25">
      <c r="A228" s="1"/>
      <c r="B228" s="14" t="s">
        <v>6</v>
      </c>
      <c r="C228" s="15">
        <f>SUM(C224:C227)</f>
        <v>8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x14ac:dyDescent="0.25">
      <c r="A245" s="1"/>
      <c r="B245" s="22" t="s">
        <v>24</v>
      </c>
      <c r="C245" s="22"/>
      <c r="D245" s="2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x14ac:dyDescent="0.25">
      <c r="A246" s="1"/>
      <c r="B246" s="13" t="s">
        <v>25</v>
      </c>
      <c r="C246" s="13" t="s">
        <v>26</v>
      </c>
      <c r="D246" s="13" t="s">
        <v>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40.5" x14ac:dyDescent="0.2">
      <c r="A247" s="1"/>
      <c r="B247" s="11" t="s">
        <v>27</v>
      </c>
      <c r="C247" s="4">
        <v>6</v>
      </c>
      <c r="D247" s="5">
        <f>C247/$C$250</f>
        <v>0.54545454545454541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27" x14ac:dyDescent="0.2">
      <c r="A248" s="1"/>
      <c r="B248" s="11" t="s">
        <v>28</v>
      </c>
      <c r="C248" s="4">
        <v>0</v>
      </c>
      <c r="D248" s="5">
        <f t="shared" ref="D248:D249" si="2">C248/$C$250</f>
        <v>0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67.5" x14ac:dyDescent="0.2">
      <c r="A249" s="1"/>
      <c r="B249" s="11" t="s">
        <v>29</v>
      </c>
      <c r="C249" s="4">
        <v>5</v>
      </c>
      <c r="D249" s="5">
        <f t="shared" si="2"/>
        <v>0.45454545454545453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x14ac:dyDescent="0.25">
      <c r="A250" s="1"/>
      <c r="B250" s="14" t="s">
        <v>6</v>
      </c>
      <c r="C250" s="15">
        <f>SUM(C247:C249)</f>
        <v>11</v>
      </c>
      <c r="D250" s="16">
        <f>SUM(D247:D249)</f>
        <v>1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</sheetData>
  <mergeCells count="10">
    <mergeCell ref="B166:C166"/>
    <mergeCell ref="B194:C194"/>
    <mergeCell ref="B222:C222"/>
    <mergeCell ref="B245:D245"/>
    <mergeCell ref="B17:D17"/>
    <mergeCell ref="B45:D45"/>
    <mergeCell ref="B68:D68"/>
    <mergeCell ref="B106:C106"/>
    <mergeCell ref="B122:C122"/>
    <mergeCell ref="B137:C1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ORD</vt:lpstr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2025-03-25T18:06:10Z</dcterms:modified>
</cp:coreProperties>
</file>