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ORD" sheetId="1" r:id="rId1"/>
    <sheet name="Estadísticas NNA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8" i="2" l="1"/>
  <c r="D287" i="2" s="1"/>
  <c r="C258" i="2"/>
  <c r="D256" i="2" s="1"/>
  <c r="D258" i="2" s="1"/>
  <c r="D257" i="2"/>
  <c r="C244" i="2"/>
  <c r="D243" i="2" s="1"/>
  <c r="C222" i="2"/>
  <c r="C194" i="2"/>
  <c r="C166" i="2"/>
  <c r="C137" i="2"/>
  <c r="C122" i="2"/>
  <c r="C106" i="2"/>
  <c r="C83" i="2"/>
  <c r="D77" i="2" s="1"/>
  <c r="D82" i="2"/>
  <c r="D81" i="2"/>
  <c r="D79" i="2"/>
  <c r="D78" i="2"/>
  <c r="D76" i="2"/>
  <c r="D75" i="2"/>
  <c r="D74" i="2"/>
  <c r="D73" i="2"/>
  <c r="D71" i="2"/>
  <c r="D70" i="2"/>
  <c r="C55" i="2"/>
  <c r="D48" i="2" s="1"/>
  <c r="D52" i="2"/>
  <c r="D49" i="2"/>
  <c r="D47" i="2"/>
  <c r="C21" i="2"/>
  <c r="D19" i="2" s="1"/>
  <c r="D21" i="2" s="1"/>
  <c r="D20" i="2"/>
  <c r="D55" i="2" l="1"/>
  <c r="D50" i="2"/>
  <c r="D51" i="2"/>
  <c r="D72" i="2"/>
  <c r="D83" i="2" s="1"/>
  <c r="D80" i="2"/>
  <c r="D53" i="2"/>
  <c r="D54" i="2"/>
  <c r="D241" i="2"/>
  <c r="D244" i="2" s="1"/>
  <c r="D242" i="2"/>
  <c r="D286" i="2"/>
  <c r="D288" i="2" s="1"/>
  <c r="C195" i="1"/>
  <c r="C54" i="1"/>
  <c r="D45" i="1" s="1"/>
  <c r="C226" i="1"/>
  <c r="C286" i="1"/>
  <c r="C167" i="1"/>
  <c r="C376" i="1"/>
  <c r="D375" i="1" s="1"/>
  <c r="C256" i="1"/>
  <c r="C114" i="1"/>
  <c r="C141" i="1"/>
  <c r="C22" i="1"/>
  <c r="D21" i="1" s="1"/>
  <c r="C347" i="1"/>
  <c r="D346" i="1" s="1"/>
  <c r="C93" i="1"/>
  <c r="D91" i="1" s="1"/>
  <c r="C315" i="1"/>
  <c r="D312" i="1" s="1"/>
  <c r="D52" i="1" l="1"/>
  <c r="D48" i="1"/>
  <c r="D51" i="1"/>
  <c r="D345" i="1"/>
  <c r="D47" i="1"/>
  <c r="D49" i="1"/>
  <c r="D46" i="1"/>
  <c r="D50" i="1"/>
  <c r="D53" i="1"/>
  <c r="D374" i="1"/>
  <c r="D376" i="1" s="1"/>
  <c r="D314" i="1"/>
  <c r="D20" i="1"/>
  <c r="D22" i="1" s="1"/>
  <c r="D313" i="1"/>
  <c r="D80" i="1"/>
  <c r="D87" i="1"/>
  <c r="D74" i="1"/>
  <c r="D78" i="1"/>
  <c r="D89" i="1"/>
  <c r="D84" i="1"/>
  <c r="D85" i="1"/>
  <c r="D81" i="1"/>
  <c r="D92" i="1"/>
  <c r="D86" i="1"/>
  <c r="D88" i="1"/>
  <c r="D79" i="1"/>
  <c r="D76" i="1"/>
  <c r="D347" i="1"/>
  <c r="D77" i="1"/>
  <c r="D75" i="1"/>
  <c r="D90" i="1"/>
  <c r="D83" i="1"/>
  <c r="D73" i="1"/>
  <c r="D82" i="1"/>
  <c r="D54" i="1" l="1"/>
  <c r="D315" i="1"/>
  <c r="D93" i="1"/>
</calcChain>
</file>

<file path=xl/sharedStrings.xml><?xml version="1.0" encoding="utf-8"?>
<sst xmlns="http://schemas.openxmlformats.org/spreadsheetml/2006/main" count="228" uniqueCount="82">
  <si>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</si>
  <si>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</si>
  <si>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</si>
  <si>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</si>
  <si>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</si>
  <si>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</si>
  <si>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</si>
  <si>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de Coerción</t>
  </si>
  <si>
    <t>Cantidad</t>
  </si>
  <si>
    <t>Cantidad de Casos Resueltos por Tipo de Decisión</t>
  </si>
  <si>
    <t>Tipo de Decisión</t>
  </si>
  <si>
    <t>Casos Resueltos</t>
  </si>
  <si>
    <t>Procesos Constitucionales: Hábeas Corpus</t>
  </si>
  <si>
    <t>Estatus</t>
  </si>
  <si>
    <t>Depositados</t>
  </si>
  <si>
    <t>Inadmisibles</t>
  </si>
  <si>
    <t>Acogidos</t>
  </si>
  <si>
    <t>Rechazados</t>
  </si>
  <si>
    <t xml:space="preserve">Procesos Constitucionales: Amparos </t>
  </si>
  <si>
    <t>Recursos de Apelaciones de Medidas de Coerción</t>
  </si>
  <si>
    <t>Revisiones de Medidas de Coerción</t>
  </si>
  <si>
    <t>Cese de la Prisión Preventiva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</si>
  <si>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</si>
  <si>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</si>
  <si>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</si>
  <si>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</si>
  <si>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</si>
  <si>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</si>
  <si>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</si>
  <si>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</si>
  <si>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</si>
  <si>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</si>
  <si>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Impedimento de Salida Externo</t>
  </si>
  <si>
    <t>Impedimento de Salida Interno</t>
  </si>
  <si>
    <t>Arresto Domiciliario</t>
  </si>
  <si>
    <t>Vigilancia Institucional</t>
  </si>
  <si>
    <t>Libertad sin Medida de Coerción</t>
  </si>
  <si>
    <t>Garantía Económica de Imposible Cumplimiento</t>
  </si>
  <si>
    <t>Presentación Periódica</t>
  </si>
  <si>
    <t>Libertad por Garantía Económica</t>
  </si>
  <si>
    <t>Prisión Preventiva</t>
  </si>
  <si>
    <t>Amnistía</t>
  </si>
  <si>
    <t>Cumplimiento de la Pena en el Extranjero</t>
  </si>
  <si>
    <t>Indulto</t>
  </si>
  <si>
    <t>Sustitución de la Multa Definitiva</t>
  </si>
  <si>
    <t>Libertad Condicional Definitiva</t>
  </si>
  <si>
    <t>Sustitución Total de Multa por Prisión</t>
  </si>
  <si>
    <t>Cumplimiento Especial de la Pena Definitivo</t>
  </si>
  <si>
    <t>Traslados Otorgados Fuera de la Jurisdicción</t>
  </si>
  <si>
    <t>Fallecimiento</t>
  </si>
  <si>
    <t xml:space="preserve">Perdón Judicial (Con Pena Eximida) </t>
  </si>
  <si>
    <t>Prescripción</t>
  </si>
  <si>
    <t>Declinatoria al Tribunal de Adolescentes</t>
  </si>
  <si>
    <t xml:space="preserve">Condena Mínima (Pena Cumplida) </t>
  </si>
  <si>
    <t>Nulidad del Procedimiento</t>
  </si>
  <si>
    <t>Agilización de Libertad</t>
  </si>
  <si>
    <t>Archivo Definitivo</t>
  </si>
  <si>
    <t>Auto de No Ha Lugar</t>
  </si>
  <si>
    <t xml:space="preserve">Descargo </t>
  </si>
  <si>
    <t>Extinción</t>
  </si>
  <si>
    <t>Audiencias de Fondo  Conocidas y Suspendidas</t>
  </si>
  <si>
    <t xml:space="preserve"> Audiencias Preliminares  Conocidas y Suspendidas</t>
  </si>
  <si>
    <t>Medidas Cautelares</t>
  </si>
  <si>
    <t>Tipo de Medida Cautelar</t>
  </si>
  <si>
    <t>Prohibición de Traslado sin Autorización</t>
  </si>
  <si>
    <t>Prohibición de Visitar Determinadas Personas</t>
  </si>
  <si>
    <t>Detención en su Propio Domicilio</t>
  </si>
  <si>
    <t>Cambio de Residencia</t>
  </si>
  <si>
    <t>Libertad sin Medida Cautelar</t>
  </si>
  <si>
    <t>Poner Bajo Custodia de otra Persona o Institución</t>
  </si>
  <si>
    <t>Privación Provisional de Libertad</t>
  </si>
  <si>
    <t>Obligación de Presentarse ante una Autoridad</t>
  </si>
  <si>
    <t>Sanción Mínima (Sanción Cumplida)</t>
  </si>
  <si>
    <t>Declinatoria al Tribunal Ordinario</t>
  </si>
  <si>
    <t>Descargo</t>
  </si>
  <si>
    <t>Cesación de la Sanción</t>
  </si>
  <si>
    <t>Archivo Definitivo/Sobreseimiento Definitivo</t>
  </si>
  <si>
    <t>Procesos Constitucionales: Amparos</t>
  </si>
  <si>
    <t>Apelaciones de Medidas Cautelares</t>
  </si>
  <si>
    <t>Revisiones de Medidas Cautelares</t>
  </si>
  <si>
    <t>Audiencias Preliminares Presenciales Conocidas y Suspendidas</t>
  </si>
  <si>
    <t>Audiencias de Fondo Presenciales Conocidas y Suspendidas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</si>
</sst>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3" fillId="3" borderId="2" xfId="0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0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1" fillId="4" borderId="0" xfId="0" applyFont="1" applyFill="1" applyAlignment="1">
      <alignment horizontal="center" readingOrder="1"/>
    </xf>
    <xf numFmtId="0" fontId="1" fillId="4" borderId="0" xfId="0" applyFont="1" applyFill="1" applyAlignment="1">
      <alignment horizontal="left" readingOrder="1"/>
    </xf>
    <xf numFmtId="3" fontId="1" fillId="4" borderId="0" xfId="0" applyNumberFormat="1" applyFont="1" applyFill="1" applyAlignment="1">
      <alignment horizontal="center" readingOrder="1"/>
    </xf>
    <xf numFmtId="9" fontId="1" fillId="4" borderId="0" xfId="1" applyFont="1" applyFill="1" applyAlignment="1">
      <alignment horizontal="center" readingOrder="1"/>
    </xf>
    <xf numFmtId="164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left" readingOrder="1"/>
    </xf>
    <xf numFmtId="0" fontId="1" fillId="2" borderId="0" xfId="0" applyFont="1" applyFill="1" applyAlignment="1">
      <alignment horizontal="center" readingOrder="1"/>
    </xf>
    <xf numFmtId="0" fontId="1" fillId="2" borderId="0" xfId="0" applyFont="1" applyFill="1" applyAlignment="1">
      <alignment horizontal="center" wrapText="1" readingOrder="1"/>
    </xf>
    <xf numFmtId="0" fontId="1" fillId="4" borderId="0" xfId="0" applyFont="1" applyFill="1" applyAlignment="1">
      <alignment horizontal="center" wrapText="1" readingOrder="1"/>
    </xf>
    <xf numFmtId="0" fontId="1" fillId="4" borderId="0" xfId="0" applyFont="1" applyFill="1" applyAlignment="1">
      <alignment horizont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459755030621"/>
          <c:y val="0.15059373126678002"/>
          <c:w val="0.44088582677165356"/>
          <c:h val="0.73590476934546079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11-4C7C-A84C-6662BAA75AF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11-4C7C-A84C-6662BAA75AF1}"/>
              </c:ext>
            </c:extLst>
          </c:dPt>
          <c:dLbls>
            <c:dLbl>
              <c:idx val="0"/>
              <c:layout>
                <c:manualLayout>
                  <c:x val="1.409470691163602E-2"/>
                  <c:y val="2.7412338210777498E-2"/>
                </c:manualLayout>
              </c:layout>
              <c:tx>
                <c:rich>
                  <a:bodyPr/>
                  <a:lstStyle/>
                  <a:p>
                    <a:fld id="{02E5B074-494C-48F9-9C05-7D0890E1A28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482892E-0DAB-4A28-893D-BBE9AC06D3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5B02041F-A4D9-4F91-9354-6BF51CF33026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8707786526684166E-2"/>
                  <c:y val="4.4795441452321512E-3"/>
                </c:manualLayout>
              </c:layout>
              <c:tx>
                <c:rich>
                  <a:bodyPr/>
                  <a:lstStyle/>
                  <a:p>
                    <a:fld id="{49694ED8-26E0-42A4-8B75-8BB91964ED5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44656F2-DF8F-47DB-B40E-F5C9479140CD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190EB2C-65EC-489C-A93B-8F467179A6DC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ORD'!$B$20:$B$21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ORD'!$D$20:$D$21</c:f>
              <c:numCache>
                <c:formatCode>0%</c:formatCode>
                <c:ptCount val="2"/>
                <c:pt idx="0">
                  <c:v>0.94729082196830072</c:v>
                </c:pt>
                <c:pt idx="1">
                  <c:v>5.2709178031699229E-2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11-4C7C-A84C-6662BAA75AF1}"/>
            </c:ext>
            <c:ext xmlns:c15="http://schemas.microsoft.com/office/drawing/2012/chart" uri="{02D57815-91ED-43cb-92C2-25804820EDAC}">
              <c15:datalabelsRange>
                <c15:f>'Estadísticas ORD'!$C$20:$C$21</c15:f>
                <c15:dlblRangeCache>
                  <c:ptCount val="2"/>
                  <c:pt idx="0">
                    <c:v>5,140</c:v>
                  </c:pt>
                  <c:pt idx="1">
                    <c:v>286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ORD'!$B$282:$B$285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ORD'!$C$282:$C$285</c:f>
              <c:numCache>
                <c:formatCode>#,##0</c:formatCode>
                <c:ptCount val="4"/>
                <c:pt idx="0">
                  <c:v>191</c:v>
                </c:pt>
                <c:pt idx="1">
                  <c:v>2</c:v>
                </c:pt>
                <c:pt idx="2">
                  <c:v>13</c:v>
                </c:pt>
                <c:pt idx="3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E-4ED2-B992-235A453E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2018221440"/>
        <c:axId val="-2018220896"/>
      </c:barChart>
      <c:catAx>
        <c:axId val="-201822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2018220896"/>
        <c:crosses val="autoZero"/>
        <c:auto val="1"/>
        <c:lblAlgn val="ctr"/>
        <c:lblOffset val="100"/>
        <c:noMultiLvlLbl val="0"/>
      </c:catAx>
      <c:valAx>
        <c:axId val="-20182208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201822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36-4862-9E15-83F92F53022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36-4862-9E15-83F92F530221}"/>
              </c:ext>
            </c:extLst>
          </c:dPt>
          <c:dPt>
            <c:idx val="2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36-4862-9E15-83F92F530221}"/>
              </c:ext>
            </c:extLst>
          </c:dPt>
          <c:dLbls>
            <c:dLbl>
              <c:idx val="0"/>
              <c:layout>
                <c:manualLayout>
                  <c:x val="-1.6267817955242299E-2"/>
                  <c:y val="1.3343499809378575E-2"/>
                </c:manualLayout>
              </c:layout>
              <c:tx>
                <c:rich>
                  <a:bodyPr/>
                  <a:lstStyle/>
                  <a:p>
                    <a:fld id="{2F19EA6D-0531-4EDE-BE47-2A62EF1DF3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07E8E78-8014-4FA2-AC80-7E5382DC1A64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B815D42A-341A-4483-8BD5-56E1DAE55EF9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1.8317700994544526E-2"/>
                  <c:y val="-1.2706237147917025E-2"/>
                </c:manualLayout>
              </c:layout>
              <c:tx>
                <c:rich>
                  <a:bodyPr/>
                  <a:lstStyle/>
                  <a:p>
                    <a:fld id="{FDB3997C-CA86-4EDA-8BAE-EC98AE2137F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668D1A9-CF92-4A79-941C-C36722D9B7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D5702AE-6584-45A8-A8C3-846EF3B3512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36-4862-9E15-83F92F530221}"/>
                </c:ext>
                <c:ext xmlns:c15="http://schemas.microsoft.com/office/drawing/2012/chart" uri="{CE6537A1-D6FC-4f65-9D91-7224C49458BB}">
                  <c15:layout>
                    <c:manualLayout>
                      <c:w val="0.16064940706033076"/>
                      <c:h val="0.21300247973863637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9.6198533338762663E-3"/>
                  <c:y val="6.8442398377326963E-2"/>
                </c:manualLayout>
              </c:layout>
              <c:tx>
                <c:rich>
                  <a:bodyPr/>
                  <a:lstStyle/>
                  <a:p>
                    <a:fld id="{6F342252-5528-4F9C-A50B-F21D1283562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2792A31-64BE-4E91-9121-1112C50849F9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3A05AE3-1CCC-40A7-B79F-692D6BAAC8C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ORD'!$B$312:$B$314</c:f>
              <c:strCache>
                <c:ptCount val="3"/>
                <c:pt idx="0">
                  <c:v>Conciliación</c:v>
                </c:pt>
                <c:pt idx="1">
                  <c:v>Suspensión Condicional del Procedimiento</c:v>
                </c:pt>
                <c:pt idx="2">
                  <c:v>Criterio de Oportunidad</c:v>
                </c:pt>
              </c:strCache>
            </c:strRef>
          </c:cat>
          <c:val>
            <c:numRef>
              <c:f>'Estadísticas ORD'!$D$312:$D$314</c:f>
              <c:numCache>
                <c:formatCode>0%</c:formatCode>
                <c:ptCount val="3"/>
                <c:pt idx="0">
                  <c:v>6.2827225130890049E-2</c:v>
                </c:pt>
                <c:pt idx="1">
                  <c:v>0.3193717277486911</c:v>
                </c:pt>
                <c:pt idx="2">
                  <c:v>0.61780104712041883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6-4862-9E15-83F92F530221}"/>
            </c:ext>
            <c:ext xmlns:c15="http://schemas.microsoft.com/office/drawing/2012/chart" uri="{02D57815-91ED-43cb-92C2-25804820EDAC}">
              <c15:datalabelsRange>
                <c15:f>'Estadísticas ORD'!$C$312:$C$314</c15:f>
                <c15:dlblRangeCache>
                  <c:ptCount val="3"/>
                  <c:pt idx="0">
                    <c:v>12</c:v>
                  </c:pt>
                  <c:pt idx="1">
                    <c:v>61</c:v>
                  </c:pt>
                  <c:pt idx="2">
                    <c:v>118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92647FD-8FE1-4C73-8B36-CD4D64581F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BC02157-6837-4989-A380-980ABB20FD7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A73F09-9D26-4793-814C-9B645C71AEE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8C4183E-04B1-4519-A7AC-F8F5864192A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ORD'!$B$345:$B$346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ORD'!$D$345:$D$346</c:f>
              <c:numCache>
                <c:formatCode>0%</c:formatCode>
                <c:ptCount val="2"/>
                <c:pt idx="0">
                  <c:v>0.26890385252235344</c:v>
                </c:pt>
                <c:pt idx="1">
                  <c:v>0.73109614747764651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55-4D53-BE56-E20A278B52CB}"/>
            </c:ext>
            <c:ext xmlns:c15="http://schemas.microsoft.com/office/drawing/2012/chart" uri="{02D57815-91ED-43cb-92C2-25804820EDAC}">
              <c15:datalabelsRange>
                <c15:f>'Estadísticas ORD'!$C$345:$C$346</c15:f>
                <c15:dlblRangeCache>
                  <c:ptCount val="2"/>
                  <c:pt idx="0">
                    <c:v>2,436</c:v>
                  </c:pt>
                  <c:pt idx="1">
                    <c:v>6,623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18226336"/>
        <c:axId val="-2018232320"/>
      </c:barChart>
      <c:catAx>
        <c:axId val="-20182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2018232320"/>
        <c:crosses val="autoZero"/>
        <c:auto val="1"/>
        <c:lblAlgn val="ctr"/>
        <c:lblOffset val="100"/>
        <c:noMultiLvlLbl val="0"/>
      </c:catAx>
      <c:valAx>
        <c:axId val="-20182323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201822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6D67B84-37EB-47D9-990B-F187833558B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A5478CD-A789-43FB-9AFA-B628F65F237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34CDAB-5E6E-49B7-BABC-6633EA441BF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00698B0-F055-4F9F-AAD9-5AD7792F0CB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ORD'!$B$374:$B$375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ORD'!$D$374:$D$375</c:f>
              <c:numCache>
                <c:formatCode>0%</c:formatCode>
                <c:ptCount val="2"/>
                <c:pt idx="0">
                  <c:v>0.31901352426412094</c:v>
                </c:pt>
                <c:pt idx="1">
                  <c:v>0.68098647573587912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A-40C7-B56E-3F4C499491D8}"/>
            </c:ext>
            <c:ext xmlns:c15="http://schemas.microsoft.com/office/drawing/2012/chart" uri="{02D57815-91ED-43cb-92C2-25804820EDAC}">
              <c15:datalabelsRange>
                <c15:f>'Estadísticas ORD'!$C$374:$C$375</c15:f>
                <c15:dlblRangeCache>
                  <c:ptCount val="2"/>
                  <c:pt idx="0">
                    <c:v>2,807</c:v>
                  </c:pt>
                  <c:pt idx="1">
                    <c:v>5,992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18219264"/>
        <c:axId val="-2018230688"/>
      </c:barChart>
      <c:catAx>
        <c:axId val="-201821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2018230688"/>
        <c:crosses val="autoZero"/>
        <c:auto val="1"/>
        <c:lblAlgn val="ctr"/>
        <c:lblOffset val="100"/>
        <c:noMultiLvlLbl val="0"/>
      </c:catAx>
      <c:valAx>
        <c:axId val="-201823068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201821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'[1]Estadísticas NNA'!$B$133:$B$136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'[1]Estadísticas NNA'!$C$133:$C$136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9</c:v>
                </c:pt>
                <c:pt idx="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7A-40BE-AB74-5B1EBBACB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018229600"/>
        <c:axId val="-2018231776"/>
      </c:barChart>
      <c:catAx>
        <c:axId val="-201822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2018231776"/>
        <c:crosses val="autoZero"/>
        <c:auto val="1"/>
        <c:lblAlgn val="ctr"/>
        <c:lblOffset val="100"/>
        <c:noMultiLvlLbl val="0"/>
      </c:catAx>
      <c:valAx>
        <c:axId val="-20182317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201822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53-4041-BEC0-DDE2003CEE55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53-4041-BEC0-DDE2003CEE55}"/>
              </c:ext>
            </c:extLst>
          </c:dPt>
          <c:dLbls>
            <c:dLbl>
              <c:idx val="0"/>
              <c:layout>
                <c:manualLayout>
                  <c:x val="1.6872484689413825E-2"/>
                  <c:y val="4.5629699126040028E-3"/>
                </c:manualLayout>
              </c:layout>
              <c:tx>
                <c:rich>
                  <a:bodyPr/>
                  <a:lstStyle/>
                  <a:p>
                    <a:fld id="{5CB8FFF6-D28D-46F0-B54E-3E071D04CE9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FE7E32D-C5D8-4DC2-9803-417885A183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02B9BDA2-3D9E-4B94-8169-D059C0761DA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53-4041-BEC0-DDE2003CEE5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514435695537956E-3"/>
                  <c:y val="-4.9470832806027942E-3"/>
                </c:manualLayout>
              </c:layout>
              <c:tx>
                <c:rich>
                  <a:bodyPr/>
                  <a:lstStyle/>
                  <a:p>
                    <a:fld id="{F9CCB1F6-D9B8-4031-9650-5E1A31C9FDA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EF51683-45EB-467A-AAE1-33684CB5EDCC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ADC3EC9-F20C-49C1-BCC6-2BDE5FFAB3A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53-4041-BEC0-DDE2003CEE5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'[1]Estadísticas NNA'!$B$19:$B$20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'[1]Estadísticas NNA'!$D$19:$D$20</c:f>
              <c:numCache>
                <c:formatCode>General</c:formatCode>
                <c:ptCount val="2"/>
                <c:pt idx="0">
                  <c:v>0.90489130434782605</c:v>
                </c:pt>
                <c:pt idx="1">
                  <c:v>9.5108695652173919E-2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53-4041-BEC0-DDE2003CEE55}"/>
            </c:ext>
            <c:ext xmlns:c15="http://schemas.microsoft.com/office/drawing/2012/chart" uri="{02D57815-91ED-43cb-92C2-25804820EDAC}">
              <c15:datalabelsRange>
                <c15:f>'[1]Estadísticas NNA'!$C$19:$C$20</c15:f>
                <c15:dlblRangeCache>
                  <c:ptCount val="2"/>
                  <c:pt idx="0">
                    <c:v>333</c:v>
                  </c:pt>
                  <c:pt idx="1">
                    <c:v>35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61526684164479"/>
          <c:y val="5.0925925925925923E-2"/>
          <c:w val="0.39221350062535443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83D2F3A-2AB5-4538-BDED-1C75E4C49C8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83E4597-4B99-4533-AD94-2FDE82F7BD0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21713FC-F07A-4D06-B6A2-325092CC62B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D21C95F-5D9F-45E5-8592-5FA994ED561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0C01D57-990A-4B5F-83F0-E05D01F9BCD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FE1AC0A-17C3-4431-A409-09768A8C311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4ADFB93-BE30-4B22-8D7B-992770A38F2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928CF77-0FD9-4C6A-AD66-CE18B31191C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4791253-0815-45BD-973E-D493E389E7C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3AB11D9-780A-454D-B7CD-CC70E28CEE9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DDFEBD3-30E3-4DC8-AAF6-0291CF6A808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7622E66-AD64-45D4-8C79-5BFFAE0E9AE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CEB6734-A850-4D32-9680-2A26EA39BFF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049A8B8-0404-4D58-99BB-0D0FA9C5D3A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FC4B1D2-6307-4E1C-8F7E-EE1D3122B94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F019091-35FF-45CE-B1D2-C14CB4F4C4F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'[1]Estadísticas NNA'!$B$47:$B$54</c:f>
              <c:strCache>
                <c:ptCount val="8"/>
                <c:pt idx="0">
                  <c:v>Prohibición de Traslado sin Autorización</c:v>
                </c:pt>
                <c:pt idx="1">
                  <c:v>Prohibición de Visitar Determinadas Personas</c:v>
                </c:pt>
                <c:pt idx="2">
                  <c:v>Detención en su Propio Domicilio</c:v>
                </c:pt>
                <c:pt idx="3">
                  <c:v>Cambio de Residencia</c:v>
                </c:pt>
                <c:pt idx="4">
                  <c:v>Libertad sin Medida Cautelar</c:v>
                </c:pt>
                <c:pt idx="5">
                  <c:v>Poner Bajo Custodia de otra Persona o Institución</c:v>
                </c:pt>
                <c:pt idx="6">
                  <c:v>Privación Provisional de Libertad</c:v>
                </c:pt>
                <c:pt idx="7">
                  <c:v>Obligación de Presentarse ante una Autoridad</c:v>
                </c:pt>
              </c:strCache>
            </c:strRef>
          </c:cat>
          <c:val>
            <c:numRef>
              <c:f>'[1]Estadísticas NNA'!$D$47:$D$54</c:f>
              <c:numCache>
                <c:formatCode>General</c:formatCode>
                <c:ptCount val="8"/>
                <c:pt idx="0">
                  <c:v>0</c:v>
                </c:pt>
                <c:pt idx="1">
                  <c:v>3.134796238244514E-3</c:v>
                </c:pt>
                <c:pt idx="2">
                  <c:v>3.134796238244514E-3</c:v>
                </c:pt>
                <c:pt idx="3">
                  <c:v>1.2539184952978056E-2</c:v>
                </c:pt>
                <c:pt idx="4">
                  <c:v>0.10658307210031348</c:v>
                </c:pt>
                <c:pt idx="5">
                  <c:v>0.109717868338558</c:v>
                </c:pt>
                <c:pt idx="6">
                  <c:v>0.30094043887147337</c:v>
                </c:pt>
                <c:pt idx="7">
                  <c:v>0.46394984326018807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296-4E13-B739-6AF844C20E71}"/>
            </c:ext>
            <c:ext xmlns:c15="http://schemas.microsoft.com/office/drawing/2012/chart" uri="{02D57815-91ED-43cb-92C2-25804820EDAC}">
              <c15:datalabelsRange>
                <c15:f>'[1]Estadísticas NNA'!$C$47:$C$54</c15:f>
                <c15:dlblRangeCache>
                  <c:ptCount val="8"/>
                  <c:pt idx="0">
                    <c:v>0</c:v>
                  </c:pt>
                  <c:pt idx="1">
                    <c:v>1</c:v>
                  </c:pt>
                  <c:pt idx="2">
                    <c:v>1</c:v>
                  </c:pt>
                  <c:pt idx="3">
                    <c:v>4</c:v>
                  </c:pt>
                  <c:pt idx="4">
                    <c:v>34</c:v>
                  </c:pt>
                  <c:pt idx="5">
                    <c:v>35</c:v>
                  </c:pt>
                  <c:pt idx="6">
                    <c:v>96</c:v>
                  </c:pt>
                  <c:pt idx="7">
                    <c:v>148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018233952"/>
        <c:axId val="-2018227424"/>
      </c:barChart>
      <c:catAx>
        <c:axId val="-201823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2018227424"/>
        <c:crosses val="autoZero"/>
        <c:auto val="1"/>
        <c:lblAlgn val="ctr"/>
        <c:lblOffset val="100"/>
        <c:noMultiLvlLbl val="0"/>
      </c:catAx>
      <c:valAx>
        <c:axId val="-2018227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01823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177612200873224"/>
          <c:y val="6.3404518559097137E-2"/>
          <c:w val="0.48161180974274548"/>
          <c:h val="0.873190962881805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5973EF0-3218-47A4-923E-5E3BC7549AA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0A5A936-007F-4FA1-9B9E-8832D74CF17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C1791E6-4A59-47C1-ABB1-DEB27D9F79F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57E9C53-21DC-4015-8931-70C2510A50C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BAB36CA-F4A3-41A7-AF66-4AE34D7E073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2C04180-ECC9-47EA-BF19-7FD729F77E9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4F949D3-B3C3-4645-8BE0-5B641DC3543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C2C187A-9F38-4590-87C5-A1509BA9338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4EEE953-8AEA-48C4-BD28-AE562E1F5B2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B92C715-672B-4910-B253-815CA29EF55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66BBDA5-8809-4FD4-A55B-A8BBB5CD7CF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08BF0E8-4B2C-4678-925E-DB065C19909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52BB9C6-E7D8-4801-AFE3-DB726A94FD6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E6DEFB4-9917-4CCB-BCC9-697CF65C81B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4F01EED-6E72-4818-9095-8823EF55AAE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6E899F4-9206-44F1-B721-D0BCC8BBBF0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E7E4753-0408-44EC-8248-3684C0FC760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7158D28-DE34-47AF-85B1-7B351351CE7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057CAEA-0A1E-4C67-8971-60E4A202707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A0C7822-B6FC-425E-B774-AB716DD7998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3F61999-936B-4692-8B83-59B6C68BB40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5968428-8DEC-4916-8010-A094045F7CE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9B1FAE80-9378-47BB-8E64-02B6FED02DB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0547380-3288-4AAE-8FEE-7EA69C76EAF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'[1]Estadísticas NNA'!$B$71:$B$82</c:f>
              <c:strCache>
                <c:ptCount val="12"/>
                <c:pt idx="0">
                  <c:v>Fallecimiento</c:v>
                </c:pt>
                <c:pt idx="1">
                  <c:v>Prescripción</c:v>
                </c:pt>
                <c:pt idx="2">
                  <c:v>Criterio de Oportunidad</c:v>
                </c:pt>
                <c:pt idx="3">
                  <c:v>Sanción Mínima (Sanción Cumplida)</c:v>
                </c:pt>
                <c:pt idx="4">
                  <c:v>Traslados Otorgados Fuera de la Jurisdicción</c:v>
                </c:pt>
                <c:pt idx="5">
                  <c:v>Nulidad del Procedimiento</c:v>
                </c:pt>
                <c:pt idx="6">
                  <c:v>Declinatoria al Tribunal Ordinario</c:v>
                </c:pt>
                <c:pt idx="7">
                  <c:v>Descargo</c:v>
                </c:pt>
                <c:pt idx="8">
                  <c:v>Cesación de la Sanción</c:v>
                </c:pt>
                <c:pt idx="9">
                  <c:v>Auto de No Ha Lugar</c:v>
                </c:pt>
                <c:pt idx="10">
                  <c:v>Archivo Definitivo/Sobreseimiento Definitivo</c:v>
                </c:pt>
                <c:pt idx="11">
                  <c:v>Extinción</c:v>
                </c:pt>
              </c:strCache>
            </c:strRef>
          </c:cat>
          <c:val>
            <c:numRef>
              <c:f>'[1]Estadísticas NNA'!$D$71:$D$82</c:f>
              <c:numCache>
                <c:formatCode>General</c:formatCode>
                <c:ptCount val="12"/>
                <c:pt idx="0">
                  <c:v>3.1948881789137379E-3</c:v>
                </c:pt>
                <c:pt idx="1">
                  <c:v>9.5846645367412137E-3</c:v>
                </c:pt>
                <c:pt idx="2">
                  <c:v>9.5846645367412137E-3</c:v>
                </c:pt>
                <c:pt idx="3">
                  <c:v>1.2779552715654952E-2</c:v>
                </c:pt>
                <c:pt idx="4">
                  <c:v>1.2779552715654952E-2</c:v>
                </c:pt>
                <c:pt idx="5">
                  <c:v>1.9169329073482427E-2</c:v>
                </c:pt>
                <c:pt idx="6">
                  <c:v>4.472843450479233E-2</c:v>
                </c:pt>
                <c:pt idx="7">
                  <c:v>9.5846645367412137E-2</c:v>
                </c:pt>
                <c:pt idx="8">
                  <c:v>0.14376996805111822</c:v>
                </c:pt>
                <c:pt idx="9">
                  <c:v>0.16293929712460065</c:v>
                </c:pt>
                <c:pt idx="10">
                  <c:v>0.19169329073482427</c:v>
                </c:pt>
                <c:pt idx="11">
                  <c:v>0.29392971246006389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FEF-40CF-AF56-2E5313314BD5}"/>
            </c:ext>
            <c:ext xmlns:c15="http://schemas.microsoft.com/office/drawing/2012/chart" uri="{02D57815-91ED-43cb-92C2-25804820EDAC}">
              <c15:datalabelsRange>
                <c15:f>'[1]Estadísticas NNA'!$C$71:$C$82</c15:f>
                <c15:dlblRangeCache>
                  <c:ptCount val="12"/>
                  <c:pt idx="0">
                    <c:v>1</c:v>
                  </c:pt>
                  <c:pt idx="1">
                    <c:v>3</c:v>
                  </c:pt>
                  <c:pt idx="2">
                    <c:v>3</c:v>
                  </c:pt>
                  <c:pt idx="3">
                    <c:v>4</c:v>
                  </c:pt>
                  <c:pt idx="4">
                    <c:v>4</c:v>
                  </c:pt>
                  <c:pt idx="5">
                    <c:v>6</c:v>
                  </c:pt>
                  <c:pt idx="6">
                    <c:v>14</c:v>
                  </c:pt>
                  <c:pt idx="7">
                    <c:v>30</c:v>
                  </c:pt>
                  <c:pt idx="8">
                    <c:v>45</c:v>
                  </c:pt>
                  <c:pt idx="9">
                    <c:v>51</c:v>
                  </c:pt>
                  <c:pt idx="10">
                    <c:v>60</c:v>
                  </c:pt>
                  <c:pt idx="11">
                    <c:v>92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018231232"/>
        <c:axId val="-2018228512"/>
      </c:barChart>
      <c:catAx>
        <c:axId val="-2018231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2018228512"/>
        <c:crosses val="autoZero"/>
        <c:auto val="1"/>
        <c:lblAlgn val="ctr"/>
        <c:lblOffset val="100"/>
        <c:noMultiLvlLbl val="0"/>
      </c:catAx>
      <c:valAx>
        <c:axId val="-2018228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01823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64429989729547E-2"/>
          <c:y val="5.0869848927108642E-2"/>
          <c:w val="0.86219103046901746"/>
          <c:h val="0.847278299221039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'[1]Estadísticas NNA'!$B$162:$B$165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'[1]Estadísticas NNA'!$C$162:$C$165</c:f>
              <c:numCache>
                <c:formatCode>General</c:formatCode>
                <c:ptCount val="4"/>
                <c:pt idx="0">
                  <c:v>18</c:v>
                </c:pt>
                <c:pt idx="1">
                  <c:v>12</c:v>
                </c:pt>
                <c:pt idx="2">
                  <c:v>29</c:v>
                </c:pt>
                <c:pt idx="3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2F-4F0C-AC7B-206BA1E7E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018226880"/>
        <c:axId val="-2084711072"/>
      </c:barChart>
      <c:catAx>
        <c:axId val="-201822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2084711072"/>
        <c:crosses val="autoZero"/>
        <c:auto val="1"/>
        <c:lblAlgn val="ctr"/>
        <c:lblOffset val="100"/>
        <c:noMultiLvlLbl val="0"/>
      </c:catAx>
      <c:valAx>
        <c:axId val="-2084711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201822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'[1]Estadísticas NNA'!$B$190:$B$193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'[1]Estadísticas NNA'!$C$190:$C$193</c:f>
              <c:numCache>
                <c:formatCode>General</c:formatCode>
                <c:ptCount val="4"/>
                <c:pt idx="0">
                  <c:v>28</c:v>
                </c:pt>
                <c:pt idx="1">
                  <c:v>0</c:v>
                </c:pt>
                <c:pt idx="2">
                  <c:v>7</c:v>
                </c:pt>
                <c:pt idx="3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3A-4620-A83D-A5F15B0C2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084715424"/>
        <c:axId val="-2084710528"/>
      </c:barChart>
      <c:catAx>
        <c:axId val="-20847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2084710528"/>
        <c:crosses val="autoZero"/>
        <c:auto val="1"/>
        <c:lblAlgn val="ctr"/>
        <c:lblOffset val="100"/>
        <c:noMultiLvlLbl val="0"/>
      </c:catAx>
      <c:valAx>
        <c:axId val="-2084710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20847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5739604954574"/>
          <c:y val="4.4579491264079077E-2"/>
          <c:w val="0.43465111149569219"/>
          <c:h val="0.910841017471841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FEFE9C5-C526-4D21-836B-472ACCFC184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FFCEFA9-A1B1-4186-A035-EA518723E29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BF3A791-D646-4275-8875-F84F384B286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CDE46EC-4491-46AE-B800-CF387945BCA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C8E6CDE-72BA-4676-AA35-B94440D17F4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831C986-2DC4-4BBA-82E1-2A966B83306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6440E96-1684-4100-8EAF-C3446DC8F72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0E5B404-710C-452E-8E3E-B9979044BE0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A194F04-E28B-48B7-A7E9-6F4A072321F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6260284-7040-41AF-B769-37A9CEF2031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DA24AA9-9EF1-4C05-929A-75885B6956C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DB571D9-62EC-4AC7-A86F-1790C20A141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800DE68-66CE-4442-A61A-47950280D1F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E10BCAC-5B8F-4F81-BEFF-071BA64E54C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418E67C-EE13-4451-95B3-1DFBD7FEF3B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7F6497D-1753-45F9-B008-664D243ED78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05E834B-6AB1-444F-A0EA-E41D8B7C26F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73568D8-8521-4FF2-8B67-DD4FB9B22A8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ORD'!$B$45:$B$53</c:f>
              <c:strCache>
                <c:ptCount val="9"/>
                <c:pt idx="0">
                  <c:v>Impedimento de Salida Interno</c:v>
                </c:pt>
                <c:pt idx="1">
                  <c:v>Impedimento de Salida Externo</c:v>
                </c:pt>
                <c:pt idx="2">
                  <c:v>Arresto Domiciliario</c:v>
                </c:pt>
                <c:pt idx="3">
                  <c:v>Vigilancia Institucional</c:v>
                </c:pt>
                <c:pt idx="4">
                  <c:v>Libertad sin Medida de Coerción</c:v>
                </c:pt>
                <c:pt idx="5">
                  <c:v>Garantía Económica de Imposible Cumplimiento</c:v>
                </c:pt>
                <c:pt idx="6">
                  <c:v>Presentación Periódica</c:v>
                </c:pt>
                <c:pt idx="7">
                  <c:v>Libertad por Garantía Económica</c:v>
                </c:pt>
                <c:pt idx="8">
                  <c:v>Prisión Preventiva</c:v>
                </c:pt>
              </c:strCache>
            </c:strRef>
          </c:cat>
          <c:val>
            <c:numRef>
              <c:f>'Estadísticas ORD'!$D$45:$D$53</c:f>
              <c:numCache>
                <c:formatCode>0.00%</c:formatCode>
                <c:ptCount val="9"/>
                <c:pt idx="0">
                  <c:v>2.5220680958385876E-4</c:v>
                </c:pt>
                <c:pt idx="1">
                  <c:v>1.0088272383354351E-3</c:v>
                </c:pt>
                <c:pt idx="2">
                  <c:v>2.7742749054224464E-3</c:v>
                </c:pt>
                <c:pt idx="3">
                  <c:v>4.7919293820933165E-3</c:v>
                </c:pt>
                <c:pt idx="4">
                  <c:v>6.7591424968474145E-2</c:v>
                </c:pt>
                <c:pt idx="5">
                  <c:v>9.5334174022698615E-2</c:v>
                </c:pt>
                <c:pt idx="6">
                  <c:v>0.22648171500630518</c:v>
                </c:pt>
                <c:pt idx="7">
                  <c:v>0.27162673392181591</c:v>
                </c:pt>
                <c:pt idx="8">
                  <c:v>0.3301387137452711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F08-4E61-9EEC-CC255E835D35}"/>
            </c:ext>
            <c:ext xmlns:c15="http://schemas.microsoft.com/office/drawing/2012/chart" uri="{02D57815-91ED-43cb-92C2-25804820EDAC}">
              <c15:datalabelsRange>
                <c15:f>'Estadísticas ORD'!$C$45:$C$53</c15:f>
                <c15:dlblRangeCache>
                  <c:ptCount val="9"/>
                  <c:pt idx="0">
                    <c:v>1</c:v>
                  </c:pt>
                  <c:pt idx="1">
                    <c:v>4</c:v>
                  </c:pt>
                  <c:pt idx="2">
                    <c:v>11</c:v>
                  </c:pt>
                  <c:pt idx="3">
                    <c:v>19</c:v>
                  </c:pt>
                  <c:pt idx="4">
                    <c:v>268</c:v>
                  </c:pt>
                  <c:pt idx="5">
                    <c:v>378</c:v>
                  </c:pt>
                  <c:pt idx="6">
                    <c:v>898</c:v>
                  </c:pt>
                  <c:pt idx="7">
                    <c:v>1,077</c:v>
                  </c:pt>
                  <c:pt idx="8">
                    <c:v>1,309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850641088"/>
        <c:axId val="-1850640544"/>
      </c:barChart>
      <c:catAx>
        <c:axId val="-1850641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850640544"/>
        <c:crosses val="autoZero"/>
        <c:auto val="1"/>
        <c:lblAlgn val="ctr"/>
        <c:lblOffset val="100"/>
        <c:noMultiLvlLbl val="0"/>
      </c:catAx>
      <c:valAx>
        <c:axId val="-1850640544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185064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07101348923965E-2"/>
          <c:y val="7.8717428339690934E-2"/>
          <c:w val="0.95298579730215205"/>
          <c:h val="0.83313764658796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63-4B9D-ADF4-9F1A5FE2CD2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963-4B9D-ADF4-9F1A5FE2CD29}"/>
              </c:ext>
            </c:extLst>
          </c:dPt>
          <c:dLbls>
            <c:dLbl>
              <c:idx val="0"/>
              <c:layout>
                <c:manualLayout>
                  <c:x val="3.622464312434401E-3"/>
                  <c:y val="3.4721853280394606E-3"/>
                </c:manualLayout>
              </c:layout>
              <c:tx>
                <c:rich>
                  <a:bodyPr/>
                  <a:lstStyle/>
                  <a:p>
                    <a:fld id="{47A2F779-2187-45B1-A07E-6E7EDD4F59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DFAC468-E9DF-4B4A-8184-5F43E01B6D95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63-4B9D-ADF4-9F1A5FE2CD2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1.905566491688539E-2"/>
                  <c:y val="3.472222222222222E-3"/>
                </c:manualLayout>
              </c:layout>
              <c:tx>
                <c:rich>
                  <a:bodyPr/>
                  <a:lstStyle/>
                  <a:p>
                    <a:fld id="{962BD943-0C16-487B-AE7A-11D714191DD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7FD6D0A-C500-439F-A15B-97966688183D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63-4B9D-ADF4-9F1A5FE2CD2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'[1]Estadísticas NNA'!$B$256:$B$257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'[1]Estadísticas NNA'!$D$256:$D$257</c:f>
              <c:numCache>
                <c:formatCode>General</c:formatCode>
                <c:ptCount val="2"/>
                <c:pt idx="0">
                  <c:v>0.28099173553719009</c:v>
                </c:pt>
                <c:pt idx="1">
                  <c:v>0.71900826446280997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63-4B9D-ADF4-9F1A5FE2CD29}"/>
            </c:ext>
            <c:ext xmlns:c15="http://schemas.microsoft.com/office/drawing/2012/chart" uri="{02D57815-91ED-43cb-92C2-25804820EDAC}">
              <c15:datalabelsRange>
                <c15:f>'[1]Estadísticas NNA'!$C$256:$C$257</c15:f>
                <c15:dlblRangeCache>
                  <c:ptCount val="2"/>
                  <c:pt idx="0">
                    <c:v>136</c:v>
                  </c:pt>
                  <c:pt idx="1">
                    <c:v>348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-2084709984"/>
        <c:axId val="-1812884256"/>
      </c:barChart>
      <c:catAx>
        <c:axId val="-208470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812884256"/>
        <c:crosses val="autoZero"/>
        <c:auto val="1"/>
        <c:lblAlgn val="ctr"/>
        <c:lblOffset val="100"/>
        <c:noMultiLvlLbl val="0"/>
      </c:catAx>
      <c:valAx>
        <c:axId val="-1812884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8470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188533334599268E-2"/>
          <c:y val="8.0525740224431777E-2"/>
          <c:w val="0.95409675759473578"/>
          <c:h val="0.833373877924974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87-4410-B36E-6B2B8B5050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87-4410-B36E-6B2B8B50507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BB00C55-A970-4690-A9A9-9B5C327813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008F323-38EA-4618-A3FB-721197791AC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2ECD8C-0601-4681-A4EE-14DCEB9C53A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846B1-6DF1-4B43-930B-C21835D8858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'[1]Estadísticas NNA'!$B$286:$B$287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'[1]Estadísticas NNA'!$D$286:$D$287</c:f>
              <c:numCache>
                <c:formatCode>General</c:formatCode>
                <c:ptCount val="2"/>
                <c:pt idx="0">
                  <c:v>0.36405529953917048</c:v>
                </c:pt>
                <c:pt idx="1">
                  <c:v>0.63594470046082952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87-4410-B36E-6B2B8B50507A}"/>
            </c:ext>
            <c:ext xmlns:c15="http://schemas.microsoft.com/office/drawing/2012/chart" uri="{02D57815-91ED-43cb-92C2-25804820EDAC}">
              <c15:datalabelsRange>
                <c15:f>'[1]Estadísticas NNA'!$C$286:$C$287</c15:f>
                <c15:dlblRangeCache>
                  <c:ptCount val="2"/>
                  <c:pt idx="0">
                    <c:v>158</c:v>
                  </c:pt>
                  <c:pt idx="1">
                    <c:v>276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-1812878816"/>
        <c:axId val="-1812876096"/>
      </c:barChart>
      <c:catAx>
        <c:axId val="-181287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812876096"/>
        <c:crosses val="autoZero"/>
        <c:auto val="1"/>
        <c:lblAlgn val="ctr"/>
        <c:lblOffset val="100"/>
        <c:noMultiLvlLbl val="0"/>
      </c:catAx>
      <c:valAx>
        <c:axId val="-18128760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81287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709978574752702"/>
          <c:y val="3.7225032382047676E-2"/>
          <c:w val="0.56702296114462269"/>
          <c:h val="0.925549935235904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7A4A07B-B1D7-49B3-B26D-13E40838E54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97B4465-8C36-4E82-85E0-0EB08424914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B75C80A-8F1D-4935-97CD-8F4A26BEDF9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09D5435-B9F6-4252-A738-662797BABC4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446038D-C922-4AE8-B7FD-BDAC3653A68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13CAC81-8490-497F-A380-93FCD3602F8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1F82829-9FE9-436F-B3A1-00E27721CAC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A549A04-946F-4F41-BD14-7D411BB381A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F2F4E65-C957-4A5C-8A18-0A3ADA7A6D7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A496741-D7C0-4A4B-B911-59BD9AFBCCD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F54F2EB-8874-4844-8185-869C0816A21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AC95386-9EEF-429F-8022-545F7E4251D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C63FCF2-CC1F-4642-AFED-0764A7B3CE7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2432F8A-29A5-4996-AF38-BCF5FCC38DD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EE8883E-8891-4E77-8C5B-F380506A32E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FB3F42A-8B3D-4428-AFA0-0B3C6B11A8A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B5853E4-7877-4325-BDF2-66283739707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288A735-9892-42FF-84F1-4C3CD49A030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129753C-0175-4082-BCC4-12EC1B96E91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CD77063-8A38-4A27-88B4-8BE8151CD2B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FFA3FB7-AD5E-45D3-A7FE-4F9BE4C225E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0DACFF2-B91F-4DBC-AAE2-D8124FB8C21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F1A6E66-8C7E-4942-B94B-161D2B376D7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C58B6D4-B018-4FEA-B565-CCB8E28638E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BCBE0BC-B591-4624-BE9E-5CC8DA5307A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C52081C-7B9B-4E18-A827-F74FC6CBAD0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66A857DC-FFDD-4F80-9911-4FAA598D716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DD5800C-1B17-4D53-AD72-0421954D41F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B03B435-1084-4EB7-989C-A7FB0C09855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C24A2CA-D444-4D26-805F-B6365560FE9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EFF0E80-FCFB-4488-950F-F6C9B61ADC1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47AF0EA-4318-40C7-B8AE-A2B77F106B7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ORD'!$B$77:$B$92</c:f>
              <c:strCache>
                <c:ptCount val="16"/>
                <c:pt idx="0">
                  <c:v>Sustitución de la Multa Definitiva</c:v>
                </c:pt>
                <c:pt idx="1">
                  <c:v>Sustitución Total de Multa por Prisión</c:v>
                </c:pt>
                <c:pt idx="2">
                  <c:v>Traslados Otorgados Fuera de la Jurisdicción</c:v>
                </c:pt>
                <c:pt idx="3">
                  <c:v>Nulidad del Procedimiento</c:v>
                </c:pt>
                <c:pt idx="4">
                  <c:v>Libertad Condicional Definitiva</c:v>
                </c:pt>
                <c:pt idx="5">
                  <c:v>Fallecimiento</c:v>
                </c:pt>
                <c:pt idx="6">
                  <c:v>Declinatoria al Tribunal de Adolescentes</c:v>
                </c:pt>
                <c:pt idx="7">
                  <c:v>Perdón Judicial (Con Pena Eximida) </c:v>
                </c:pt>
                <c:pt idx="8">
                  <c:v>Condena Mínima (Pena Cumplida) </c:v>
                </c:pt>
                <c:pt idx="9">
                  <c:v>Criterio de Oportunidad</c:v>
                </c:pt>
                <c:pt idx="10">
                  <c:v>Agilización de Libertad</c:v>
                </c:pt>
                <c:pt idx="11">
                  <c:v>Prescripción</c:v>
                </c:pt>
                <c:pt idx="12">
                  <c:v>Auto de No Ha Lugar</c:v>
                </c:pt>
                <c:pt idx="13">
                  <c:v>Archivo Definitivo</c:v>
                </c:pt>
                <c:pt idx="14">
                  <c:v>Descargo </c:v>
                </c:pt>
                <c:pt idx="15">
                  <c:v>Extinción</c:v>
                </c:pt>
              </c:strCache>
            </c:strRef>
          </c:cat>
          <c:val>
            <c:numRef>
              <c:f>'Estadísticas ORD'!$D$77:$D$92</c:f>
              <c:numCache>
                <c:formatCode>0.00%</c:formatCode>
                <c:ptCount val="16"/>
                <c:pt idx="0">
                  <c:v>5.8892815076560655E-4</c:v>
                </c:pt>
                <c:pt idx="1">
                  <c:v>8.8339222614840988E-4</c:v>
                </c:pt>
                <c:pt idx="2">
                  <c:v>2.061248527679623E-3</c:v>
                </c:pt>
                <c:pt idx="3">
                  <c:v>2.061248527679623E-3</c:v>
                </c:pt>
                <c:pt idx="4">
                  <c:v>3.8280329799764428E-3</c:v>
                </c:pt>
                <c:pt idx="5">
                  <c:v>3.8280329799764428E-3</c:v>
                </c:pt>
                <c:pt idx="6">
                  <c:v>4.7114252061248524E-3</c:v>
                </c:pt>
                <c:pt idx="7">
                  <c:v>5.3003533568904597E-3</c:v>
                </c:pt>
                <c:pt idx="8">
                  <c:v>7.9505300353356883E-3</c:v>
                </c:pt>
                <c:pt idx="9">
                  <c:v>3.4746760895170786E-2</c:v>
                </c:pt>
                <c:pt idx="10">
                  <c:v>3.7985865724381625E-2</c:v>
                </c:pt>
                <c:pt idx="11">
                  <c:v>6.2426383981154299E-2</c:v>
                </c:pt>
                <c:pt idx="12">
                  <c:v>0.15901060070671377</c:v>
                </c:pt>
                <c:pt idx="13">
                  <c:v>0.17432273262661954</c:v>
                </c:pt>
                <c:pt idx="14">
                  <c:v>0.19699646643109542</c:v>
                </c:pt>
                <c:pt idx="15">
                  <c:v>0.30329799764428739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630D-4508-B39C-0C6D34D09CFC}"/>
            </c:ext>
            <c:ext xmlns:c15="http://schemas.microsoft.com/office/drawing/2012/chart" uri="{02D57815-91ED-43cb-92C2-25804820EDAC}">
              <c15:datalabelsRange>
                <c15:f>'Estadísticas ORD'!$C$77:$C$92</c15:f>
                <c15:dlblRangeCache>
                  <c:ptCount val="16"/>
                  <c:pt idx="0">
                    <c:v>2</c:v>
                  </c:pt>
                  <c:pt idx="1">
                    <c:v>3</c:v>
                  </c:pt>
                  <c:pt idx="2">
                    <c:v>7</c:v>
                  </c:pt>
                  <c:pt idx="3">
                    <c:v>7</c:v>
                  </c:pt>
                  <c:pt idx="4">
                    <c:v>13</c:v>
                  </c:pt>
                  <c:pt idx="5">
                    <c:v>13</c:v>
                  </c:pt>
                  <c:pt idx="6">
                    <c:v>16</c:v>
                  </c:pt>
                  <c:pt idx="7">
                    <c:v>18</c:v>
                  </c:pt>
                  <c:pt idx="8">
                    <c:v>27</c:v>
                  </c:pt>
                  <c:pt idx="9">
                    <c:v>118</c:v>
                  </c:pt>
                  <c:pt idx="10">
                    <c:v>129</c:v>
                  </c:pt>
                  <c:pt idx="11">
                    <c:v>212</c:v>
                  </c:pt>
                  <c:pt idx="12">
                    <c:v>540</c:v>
                  </c:pt>
                  <c:pt idx="13">
                    <c:v>592</c:v>
                  </c:pt>
                  <c:pt idx="14">
                    <c:v>669</c:v>
                  </c:pt>
                  <c:pt idx="15">
                    <c:v>1,030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850634560"/>
        <c:axId val="-1850644896"/>
      </c:barChart>
      <c:catAx>
        <c:axId val="-1850634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850644896"/>
        <c:crosses val="autoZero"/>
        <c:auto val="1"/>
        <c:lblAlgn val="ctr"/>
        <c:lblOffset val="100"/>
        <c:noMultiLvlLbl val="0"/>
      </c:catAx>
      <c:valAx>
        <c:axId val="-185064489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185063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7B-4149-A6CF-B1589D3674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7B-4149-A6CF-B1589D3674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7B-4149-A6CF-B1589D3674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7B-4149-A6CF-B1589D367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ORD'!$B$110:$B$113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ORD'!$C$110:$C$113</c:f>
              <c:numCache>
                <c:formatCode>#,##0</c:formatCode>
                <c:ptCount val="4"/>
                <c:pt idx="0">
                  <c:v>105</c:v>
                </c:pt>
                <c:pt idx="1">
                  <c:v>13</c:v>
                </c:pt>
                <c:pt idx="2">
                  <c:v>11</c:v>
                </c:pt>
                <c:pt idx="3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7-40F2-9212-6C6A735C7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850638912"/>
        <c:axId val="-1850644352"/>
      </c:barChart>
      <c:catAx>
        <c:axId val="-185063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850644352"/>
        <c:crosses val="autoZero"/>
        <c:auto val="1"/>
        <c:lblAlgn val="ctr"/>
        <c:lblOffset val="100"/>
        <c:noMultiLvlLbl val="0"/>
      </c:catAx>
      <c:valAx>
        <c:axId val="-18506443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85063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B-4C78-B3AB-046AD519CF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B-4C78-B3AB-046AD519CF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B-4C78-B3AB-046AD519CF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B-4C78-B3AB-046AD519C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ORD'!$B$137:$B$140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ORD'!$C$137:$C$140</c:f>
              <c:numCache>
                <c:formatCode>#,##0</c:formatCode>
                <c:ptCount val="4"/>
                <c:pt idx="0">
                  <c:v>54</c:v>
                </c:pt>
                <c:pt idx="1">
                  <c:v>4</c:v>
                </c:pt>
                <c:pt idx="2">
                  <c:v>24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3-4AAB-B064-F3C8A638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850636736"/>
        <c:axId val="-1850637824"/>
      </c:barChart>
      <c:catAx>
        <c:axId val="-185063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850637824"/>
        <c:crosses val="autoZero"/>
        <c:auto val="1"/>
        <c:lblAlgn val="ctr"/>
        <c:lblOffset val="100"/>
        <c:noMultiLvlLbl val="0"/>
      </c:catAx>
      <c:valAx>
        <c:axId val="-18506378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85063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CD-4450-99C6-DDBC9198A6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CD-4450-99C6-DDBC9198A6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CD-4450-99C6-DDBC9198A6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CD-4450-99C6-DDBC9198A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ORD'!$B$163:$B$166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ORD'!$C$163:$C$166</c:f>
              <c:numCache>
                <c:formatCode>#,##0</c:formatCode>
                <c:ptCount val="4"/>
                <c:pt idx="0">
                  <c:v>440</c:v>
                </c:pt>
                <c:pt idx="1">
                  <c:v>1</c:v>
                </c:pt>
                <c:pt idx="2">
                  <c:v>98</c:v>
                </c:pt>
                <c:pt idx="3">
                  <c:v>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F-4261-B287-AB404BD8F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850643808"/>
        <c:axId val="-1850635104"/>
      </c:barChart>
      <c:catAx>
        <c:axId val="-185064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850635104"/>
        <c:crosses val="autoZero"/>
        <c:auto val="1"/>
        <c:lblAlgn val="ctr"/>
        <c:lblOffset val="100"/>
        <c:noMultiLvlLbl val="0"/>
      </c:catAx>
      <c:valAx>
        <c:axId val="-185063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85064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B6-4C23-ADC1-9C53820783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B6-4C23-ADC1-9C53820783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B6-4C23-ADC1-9C538207837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B6-4C23-ADC1-9C5382078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ORD'!$B$191:$B$194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ORD'!$C$191:$C$194</c:f>
              <c:numCache>
                <c:formatCode>#,##0</c:formatCode>
                <c:ptCount val="4"/>
                <c:pt idx="0">
                  <c:v>857</c:v>
                </c:pt>
                <c:pt idx="1">
                  <c:v>6</c:v>
                </c:pt>
                <c:pt idx="2">
                  <c:v>349</c:v>
                </c:pt>
                <c:pt idx="3">
                  <c:v>587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2-4758-A226-19EA1943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850647616"/>
        <c:axId val="-1850637280"/>
      </c:barChart>
      <c:catAx>
        <c:axId val="-185064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850637280"/>
        <c:crosses val="autoZero"/>
        <c:auto val="1"/>
        <c:lblAlgn val="ctr"/>
        <c:lblOffset val="100"/>
        <c:noMultiLvlLbl val="0"/>
      </c:catAx>
      <c:valAx>
        <c:axId val="-18506372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85064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ORD'!$B$222:$B$225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ORD'!$C$222:$C$225</c:f>
              <c:numCache>
                <c:formatCode>#,##0</c:formatCode>
                <c:ptCount val="4"/>
                <c:pt idx="0">
                  <c:v>417</c:v>
                </c:pt>
                <c:pt idx="1">
                  <c:v>4</c:v>
                </c:pt>
                <c:pt idx="2">
                  <c:v>93</c:v>
                </c:pt>
                <c:pt idx="3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3-4EFF-97A7-25ACAE0B1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1850633472"/>
        <c:axId val="-1850636192"/>
      </c:barChart>
      <c:catAx>
        <c:axId val="-185063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850636192"/>
        <c:crosses val="autoZero"/>
        <c:auto val="1"/>
        <c:lblAlgn val="ctr"/>
        <c:lblOffset val="100"/>
        <c:noMultiLvlLbl val="0"/>
      </c:catAx>
      <c:valAx>
        <c:axId val="-18506361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85063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ORD'!$B$252:$B$255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ORD'!$C$252:$C$255</c:f>
              <c:numCache>
                <c:formatCode>#,##0</c:formatCode>
                <c:ptCount val="4"/>
                <c:pt idx="0">
                  <c:v>448</c:v>
                </c:pt>
                <c:pt idx="1">
                  <c:v>1</c:v>
                </c:pt>
                <c:pt idx="2">
                  <c:v>51</c:v>
                </c:pt>
                <c:pt idx="3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D-4D97-80F8-5A5C42F0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2018225248"/>
        <c:axId val="-2018223072"/>
      </c:barChart>
      <c:catAx>
        <c:axId val="-201822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2018223072"/>
        <c:crosses val="autoZero"/>
        <c:auto val="1"/>
        <c:lblAlgn val="ctr"/>
        <c:lblOffset val="100"/>
        <c:noMultiLvlLbl val="0"/>
      </c:catAx>
      <c:valAx>
        <c:axId val="-20182230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201822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image" Target="../media/image1.png"/><Relationship Id="rId1" Type="http://schemas.openxmlformats.org/officeDocument/2006/relationships/chart" Target="../charts/chart14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692944</xdr:colOff>
      <xdr:row>16</xdr:row>
      <xdr:rowOff>23813</xdr:rowOff>
    </xdr:from>
    <xdr:to>
      <xdr:col>13</xdr:col>
      <xdr:colOff>453571</xdr:colOff>
      <xdr:row>21</xdr:row>
      <xdr:rowOff>118919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465344" y="1643063"/>
          <a:ext cx="5856627" cy="99998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por  Sexo,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enero - marzo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400" b="1" i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733425</xdr:colOff>
      <xdr:row>1</xdr:row>
      <xdr:rowOff>95250</xdr:rowOff>
    </xdr:from>
    <xdr:to>
      <xdr:col>2</xdr:col>
      <xdr:colOff>132029</xdr:colOff>
      <xdr:row>7</xdr:row>
      <xdr:rowOff>78921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57175"/>
          <a:ext cx="3313379" cy="955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638175</xdr:colOff>
      <xdr:row>19</xdr:row>
      <xdr:rowOff>95250</xdr:rowOff>
    </xdr:from>
    <xdr:to>
      <xdr:col>12</xdr:col>
      <xdr:colOff>638175</xdr:colOff>
      <xdr:row>35</xdr:row>
      <xdr:rowOff>157162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455080</xdr:colOff>
      <xdr:row>44</xdr:row>
      <xdr:rowOff>157690</xdr:rowOff>
    </xdr:from>
    <xdr:to>
      <xdr:col>14</xdr:col>
      <xdr:colOff>202405</xdr:colOff>
      <xdr:row>64</xdr:row>
      <xdr:rowOff>107156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277812</xdr:colOff>
      <xdr:row>40</xdr:row>
      <xdr:rowOff>117740</xdr:rowOff>
    </xdr:from>
    <xdr:to>
      <xdr:col>12</xdr:col>
      <xdr:colOff>672703</xdr:colOff>
      <xdr:row>44</xdr:row>
      <xdr:rowOff>39989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8814593" y="6547115"/>
          <a:ext cx="4966891" cy="660437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Medidas de Coerción en Materia Penal Ordinaria,</a:t>
          </a:r>
          <a:r>
            <a:rPr lang="es-DO" sz="1800" b="1" i="1" baseline="0">
              <a:latin typeface="Times New Roman"/>
              <a:ea typeface="Calibri" panose="020F0502020204030204" pitchFamily="34" charset="0"/>
              <a:cs typeface="Times New Roman"/>
            </a:rPr>
            <a:t> </a:t>
          </a: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enero - marzo 2023</a:t>
          </a:r>
          <a:endParaRPr lang="es-DO" sz="18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571499</xdr:colOff>
      <xdr:row>69</xdr:row>
      <xdr:rowOff>52916</xdr:rowOff>
    </xdr:from>
    <xdr:to>
      <xdr:col>13</xdr:col>
      <xdr:colOff>612321</xdr:colOff>
      <xdr:row>74</xdr:row>
      <xdr:rowOff>7251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8346280" y="10923322"/>
          <a:ext cx="6136822" cy="8592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Cantidad de Casos Resueltos por Tipo de Decisión en Materia Penal Ordinaria,</a:t>
          </a:r>
          <a:r>
            <a:rPr lang="es-DO" sz="1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enero</a:t>
          </a:r>
          <a:r>
            <a:rPr lang="es-DO" sz="1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- marzo </a:t>
          </a:r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2023</a:t>
          </a:r>
        </a:p>
        <a:p>
          <a:pPr algn="ctr"/>
          <a:endParaRPr lang="es-DO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703790</xdr:colOff>
      <xdr:row>73</xdr:row>
      <xdr:rowOff>80961</xdr:rowOff>
    </xdr:from>
    <xdr:to>
      <xdr:col>13</xdr:col>
      <xdr:colOff>571500</xdr:colOff>
      <xdr:row>100</xdr:row>
      <xdr:rowOff>-1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497418</xdr:colOff>
      <xdr:row>104</xdr:row>
      <xdr:rowOff>32081</xdr:rowOff>
    </xdr:from>
    <xdr:to>
      <xdr:col>11</xdr:col>
      <xdr:colOff>738188</xdr:colOff>
      <xdr:row>109</xdr:row>
      <xdr:rowOff>142740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8272199" y="15843581"/>
          <a:ext cx="4812770" cy="101553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Corpus, en Materia Penal Ordinaria, enero - marzo 2023</a:t>
          </a:r>
          <a:endParaRPr lang="es-DO" sz="18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393096</xdr:colOff>
      <xdr:row>132</xdr:row>
      <xdr:rowOff>45499</xdr:rowOff>
    </xdr:from>
    <xdr:to>
      <xdr:col>13</xdr:col>
      <xdr:colOff>11906</xdr:colOff>
      <xdr:row>136</xdr:row>
      <xdr:rowOff>38794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7405877" y="22464968"/>
          <a:ext cx="6476810" cy="7314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Amparos, en Materia Penal Ordinaria, enero - marzo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359833</xdr:colOff>
      <xdr:row>107</xdr:row>
      <xdr:rowOff>104775</xdr:rowOff>
    </xdr:from>
    <xdr:to>
      <xdr:col>11</xdr:col>
      <xdr:colOff>359833</xdr:colOff>
      <xdr:row>123</xdr:row>
      <xdr:rowOff>138641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201082</xdr:colOff>
      <xdr:row>135</xdr:row>
      <xdr:rowOff>2910</xdr:rowOff>
    </xdr:from>
    <xdr:to>
      <xdr:col>11</xdr:col>
      <xdr:colOff>571500</xdr:colOff>
      <xdr:row>150</xdr:row>
      <xdr:rowOff>153459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357188</xdr:colOff>
      <xdr:row>156</xdr:row>
      <xdr:rowOff>99078</xdr:rowOff>
    </xdr:from>
    <xdr:to>
      <xdr:col>12</xdr:col>
      <xdr:colOff>273843</xdr:colOff>
      <xdr:row>163</xdr:row>
      <xdr:rowOff>7482</xdr:rowOff>
    </xdr:to>
    <xdr:sp macro="" textlink="">
      <xdr:nvSpPr>
        <xdr:cNvPr id="13" name="Rectángulo 6">
          <a:extLst>
            <a:ext uri="{FF2B5EF4-FFF2-40B4-BE49-F238E27FC236}">
              <a16:creationId xmlns="" xmlns:a16="http://schemas.microsoft.com/office/drawing/2014/main" id="{060B8E31-9A5F-5CD2-04C1-446FDB6C65C6}"/>
            </a:ext>
          </a:extLst>
        </xdr:cNvPr>
        <xdr:cNvSpPr/>
      </xdr:nvSpPr>
      <xdr:spPr>
        <a:xfrm>
          <a:off x="7369969" y="26626203"/>
          <a:ext cx="6012655" cy="114665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Medidas de Coerción, en Materia Penal Ordinaria, enero - marzo 2023</a:t>
          </a:r>
          <a:endParaRPr lang="es-DO" sz="1800"/>
        </a:p>
      </xdr:txBody>
    </xdr:sp>
    <xdr:clientData/>
  </xdr:twoCellAnchor>
  <xdr:twoCellAnchor>
    <xdr:from>
      <xdr:col>4</xdr:col>
      <xdr:colOff>682484</xdr:colOff>
      <xdr:row>187</xdr:row>
      <xdr:rowOff>9780</xdr:rowOff>
    </xdr:from>
    <xdr:to>
      <xdr:col>12</xdr:col>
      <xdr:colOff>124590</xdr:colOff>
      <xdr:row>190</xdr:row>
      <xdr:rowOff>77879</xdr:rowOff>
    </xdr:to>
    <xdr:sp macro="" textlink="">
      <xdr:nvSpPr>
        <xdr:cNvPr id="14" name="Rectángulo 6">
          <a:extLst>
            <a:ext uri="{FF2B5EF4-FFF2-40B4-BE49-F238E27FC236}">
              <a16:creationId xmlns="" xmlns:a16="http://schemas.microsoft.com/office/drawing/2014/main" id="{22FED6C2-DF42-476A-8A8C-7C1230C6CACE}"/>
            </a:ext>
          </a:extLst>
        </xdr:cNvPr>
        <xdr:cNvSpPr/>
      </xdr:nvSpPr>
      <xdr:spPr>
        <a:xfrm>
          <a:off x="7695265" y="31811374"/>
          <a:ext cx="5538106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Revisiones de Medidas de Coerción, en Materia Penal Ordinaria, enero - marzo 2023</a:t>
          </a:r>
          <a:endParaRPr lang="es-DO" sz="1800"/>
        </a:p>
      </xdr:txBody>
    </xdr:sp>
    <xdr:clientData/>
  </xdr:twoCellAnchor>
  <xdr:twoCellAnchor>
    <xdr:from>
      <xdr:col>5</xdr:col>
      <xdr:colOff>81642</xdr:colOff>
      <xdr:row>161</xdr:row>
      <xdr:rowOff>9524</xdr:rowOff>
    </xdr:from>
    <xdr:to>
      <xdr:col>11</xdr:col>
      <xdr:colOff>573769</xdr:colOff>
      <xdr:row>180</xdr:row>
      <xdr:rowOff>136072</xdr:rowOff>
    </xdr:to>
    <xdr:graphicFrame macro="">
      <xdr:nvGraphicFramePr>
        <xdr:cNvPr id="15" name="Chart 2">
          <a:extLst>
            <a:ext uri="{FF2B5EF4-FFF2-40B4-BE49-F238E27FC236}">
              <a16:creationId xmlns="" xmlns:a16="http://schemas.microsoft.com/office/drawing/2014/main" id="{2B88BC54-F866-FEF0-1D72-7BE7DAD99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39119</xdr:colOff>
      <xdr:row>190</xdr:row>
      <xdr:rowOff>134937</xdr:rowOff>
    </xdr:from>
    <xdr:to>
      <xdr:col>11</xdr:col>
      <xdr:colOff>456406</xdr:colOff>
      <xdr:row>209</xdr:row>
      <xdr:rowOff>141173</xdr:rowOff>
    </xdr:to>
    <xdr:graphicFrame macro="">
      <xdr:nvGraphicFramePr>
        <xdr:cNvPr id="16" name="Chart 15">
          <a:extLst>
            <a:ext uri="{FF2B5EF4-FFF2-40B4-BE49-F238E27FC236}">
              <a16:creationId xmlns="" xmlns:a16="http://schemas.microsoft.com/office/drawing/2014/main" id="{6549D9B1-41A4-8E3B-845C-83409FF1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566539</xdr:colOff>
      <xdr:row>217</xdr:row>
      <xdr:rowOff>65483</xdr:rowOff>
    </xdr:from>
    <xdr:to>
      <xdr:col>12</xdr:col>
      <xdr:colOff>8645</xdr:colOff>
      <xdr:row>220</xdr:row>
      <xdr:rowOff>193114</xdr:rowOff>
    </xdr:to>
    <xdr:sp macro="" textlink="">
      <xdr:nvSpPr>
        <xdr:cNvPr id="17" name="Rectángulo 6">
          <a:extLst>
            <a:ext uri="{FF2B5EF4-FFF2-40B4-BE49-F238E27FC236}">
              <a16:creationId xmlns="" xmlns:a16="http://schemas.microsoft.com/office/drawing/2014/main" id="{C8A3EBF8-3AA6-4FA5-AC0B-C43DE54BABF8}"/>
            </a:ext>
          </a:extLst>
        </xdr:cNvPr>
        <xdr:cNvSpPr/>
      </xdr:nvSpPr>
      <xdr:spPr>
        <a:xfrm>
          <a:off x="7579320" y="33307733"/>
          <a:ext cx="5538106" cy="66341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Cese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de la Prisión Preventiva, en Materia Penal Ordinaria, enero - marzo 2023</a:t>
          </a:r>
          <a:endParaRPr lang="es-DO" sz="1800"/>
        </a:p>
      </xdr:txBody>
    </xdr:sp>
    <xdr:clientData/>
  </xdr:twoCellAnchor>
  <xdr:twoCellAnchor>
    <xdr:from>
      <xdr:col>5</xdr:col>
      <xdr:colOff>71436</xdr:colOff>
      <xdr:row>220</xdr:row>
      <xdr:rowOff>163286</xdr:rowOff>
    </xdr:from>
    <xdr:to>
      <xdr:col>11</xdr:col>
      <xdr:colOff>557892</xdr:colOff>
      <xdr:row>239</xdr:row>
      <xdr:rowOff>149225</xdr:rowOff>
    </xdr:to>
    <xdr:graphicFrame macro="">
      <xdr:nvGraphicFramePr>
        <xdr:cNvPr id="18" name="Chart 17">
          <a:extLst>
            <a:ext uri="{FF2B5EF4-FFF2-40B4-BE49-F238E27FC236}">
              <a16:creationId xmlns="" xmlns:a16="http://schemas.microsoft.com/office/drawing/2014/main" id="{0B881003-E8CF-CAB0-ECB2-99BE9135C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473272</xdr:colOff>
      <xdr:row>247</xdr:row>
      <xdr:rowOff>84952</xdr:rowOff>
    </xdr:from>
    <xdr:to>
      <xdr:col>12</xdr:col>
      <xdr:colOff>190499</xdr:colOff>
      <xdr:row>250</xdr:row>
      <xdr:rowOff>198974</xdr:rowOff>
    </xdr:to>
    <xdr:sp macro="" textlink="">
      <xdr:nvSpPr>
        <xdr:cNvPr id="19" name="Rectángulo 6">
          <a:extLst>
            <a:ext uri="{FF2B5EF4-FFF2-40B4-BE49-F238E27FC236}">
              <a16:creationId xmlns="" xmlns:a16="http://schemas.microsoft.com/office/drawing/2014/main" id="{6BA497CE-9C89-4CC8-AC21-686D57119CB6}"/>
            </a:ext>
          </a:extLst>
        </xdr:cNvPr>
        <xdr:cNvSpPr/>
      </xdr:nvSpPr>
      <xdr:spPr>
        <a:xfrm>
          <a:off x="7486053" y="42102108"/>
          <a:ext cx="5813227" cy="64980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Sentencias, en Materia Penal Ordinaria, enero - marzo 2023</a:t>
          </a:r>
          <a:endParaRPr lang="es-DO" sz="1800"/>
        </a:p>
      </xdr:txBody>
    </xdr:sp>
    <xdr:clientData/>
  </xdr:twoCellAnchor>
  <xdr:twoCellAnchor>
    <xdr:from>
      <xdr:col>4</xdr:col>
      <xdr:colOff>604244</xdr:colOff>
      <xdr:row>251</xdr:row>
      <xdr:rowOff>87808</xdr:rowOff>
    </xdr:from>
    <xdr:to>
      <xdr:col>11</xdr:col>
      <xdr:colOff>613173</xdr:colOff>
      <xdr:row>270</xdr:row>
      <xdr:rowOff>93166</xdr:rowOff>
    </xdr:to>
    <xdr:graphicFrame macro="">
      <xdr:nvGraphicFramePr>
        <xdr:cNvPr id="20" name="Chart 19">
          <a:extLst>
            <a:ext uri="{FF2B5EF4-FFF2-40B4-BE49-F238E27FC236}">
              <a16:creationId xmlns="" xmlns:a16="http://schemas.microsoft.com/office/drawing/2014/main" id="{9AD2B9B2-6638-F07C-06CD-00889D81F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500061</xdr:colOff>
      <xdr:row>281</xdr:row>
      <xdr:rowOff>40779</xdr:rowOff>
    </xdr:from>
    <xdr:to>
      <xdr:col>11</xdr:col>
      <xdr:colOff>663276</xdr:colOff>
      <xdr:row>300</xdr:row>
      <xdr:rowOff>133946</xdr:rowOff>
    </xdr:to>
    <xdr:graphicFrame macro="">
      <xdr:nvGraphicFramePr>
        <xdr:cNvPr id="21" name="Chart 20">
          <a:extLst>
            <a:ext uri="{FF2B5EF4-FFF2-40B4-BE49-F238E27FC236}">
              <a16:creationId xmlns="" xmlns:a16="http://schemas.microsoft.com/office/drawing/2014/main" id="{40853099-7B12-9D41-04A6-25A947F54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544712</xdr:colOff>
      <xdr:row>278</xdr:row>
      <xdr:rowOff>119063</xdr:rowOff>
    </xdr:from>
    <xdr:to>
      <xdr:col>12</xdr:col>
      <xdr:colOff>261939</xdr:colOff>
      <xdr:row>282</xdr:row>
      <xdr:rowOff>32570</xdr:rowOff>
    </xdr:to>
    <xdr:sp macro="" textlink="">
      <xdr:nvSpPr>
        <xdr:cNvPr id="22" name="Rectángulo 6">
          <a:extLst>
            <a:ext uri="{FF2B5EF4-FFF2-40B4-BE49-F238E27FC236}">
              <a16:creationId xmlns="" xmlns:a16="http://schemas.microsoft.com/office/drawing/2014/main" id="{3621D873-D662-4669-8E05-9C8DD2FC0994}"/>
            </a:ext>
          </a:extLst>
        </xdr:cNvPr>
        <xdr:cNvSpPr/>
      </xdr:nvSpPr>
      <xdr:spPr>
        <a:xfrm>
          <a:off x="7557493" y="47410688"/>
          <a:ext cx="5813227" cy="65169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Casaciones de Sentencias, en Materia Penal Ordinaria, enero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- marzo 2023</a:t>
          </a:r>
          <a:endParaRPr lang="es-DO" sz="1800"/>
        </a:p>
      </xdr:txBody>
    </xdr:sp>
    <xdr:clientData/>
  </xdr:twoCellAnchor>
  <xdr:twoCellAnchor>
    <xdr:from>
      <xdr:col>5</xdr:col>
      <xdr:colOff>238124</xdr:colOff>
      <xdr:row>307</xdr:row>
      <xdr:rowOff>119062</xdr:rowOff>
    </xdr:from>
    <xdr:to>
      <xdr:col>13</xdr:col>
      <xdr:colOff>428624</xdr:colOff>
      <xdr:row>311</xdr:row>
      <xdr:rowOff>20474</xdr:rowOff>
    </xdr:to>
    <xdr:sp macro="" textlink="">
      <xdr:nvSpPr>
        <xdr:cNvPr id="23" name="Rectángulo 6">
          <a:extLst>
            <a:ext uri="{FF2B5EF4-FFF2-40B4-BE49-F238E27FC236}">
              <a16:creationId xmlns="" xmlns:a16="http://schemas.microsoft.com/office/drawing/2014/main" id="{FED9E389-41AD-4D1B-83C6-64EBC63A19EB}"/>
            </a:ext>
          </a:extLst>
        </xdr:cNvPr>
        <xdr:cNvSpPr/>
      </xdr:nvSpPr>
      <xdr:spPr>
        <a:xfrm>
          <a:off x="8012905" y="52351781"/>
          <a:ext cx="6286500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Ordinaria, enero - marzo 2023</a:t>
          </a:r>
          <a:endParaRPr lang="es-DO" sz="1800"/>
        </a:p>
      </xdr:txBody>
    </xdr:sp>
    <xdr:clientData/>
  </xdr:twoCellAnchor>
  <xdr:twoCellAnchor>
    <xdr:from>
      <xdr:col>5</xdr:col>
      <xdr:colOff>170295</xdr:colOff>
      <xdr:row>311</xdr:row>
      <xdr:rowOff>124257</xdr:rowOff>
    </xdr:from>
    <xdr:to>
      <xdr:col>13</xdr:col>
      <xdr:colOff>17317</xdr:colOff>
      <xdr:row>335</xdr:row>
      <xdr:rowOff>124835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F84F20EE-13BF-D148-5AEC-60F7550A8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437919</xdr:colOff>
      <xdr:row>347</xdr:row>
      <xdr:rowOff>144267</xdr:rowOff>
    </xdr:from>
    <xdr:to>
      <xdr:col>12</xdr:col>
      <xdr:colOff>410041</xdr:colOff>
      <xdr:row>364</xdr:row>
      <xdr:rowOff>122894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CDF09318-B7F6-FD67-494A-75DB5B9CD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701015</xdr:colOff>
      <xdr:row>340</xdr:row>
      <xdr:rowOff>165526</xdr:rowOff>
    </xdr:from>
    <xdr:to>
      <xdr:col>14</xdr:col>
      <xdr:colOff>47624</xdr:colOff>
      <xdr:row>344</xdr:row>
      <xdr:rowOff>66938</xdr:rowOff>
    </xdr:to>
    <xdr:sp macro="" textlink="">
      <xdr:nvSpPr>
        <xdr:cNvPr id="26" name="Rectángulo 6">
          <a:extLst>
            <a:ext uri="{FF2B5EF4-FFF2-40B4-BE49-F238E27FC236}">
              <a16:creationId xmlns="" xmlns:a16="http://schemas.microsoft.com/office/drawing/2014/main" id="{0002847B-2DC6-42D7-A56C-8BF680DDA1AC}"/>
            </a:ext>
          </a:extLst>
        </xdr:cNvPr>
        <xdr:cNvSpPr/>
      </xdr:nvSpPr>
      <xdr:spPr>
        <a:xfrm>
          <a:off x="7713796" y="58006089"/>
          <a:ext cx="6966609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Comparación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entre Audiencias Preliminares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enero - marzo 2023</a:t>
          </a:r>
          <a:endParaRPr lang="es-DO" sz="1800"/>
        </a:p>
      </xdr:txBody>
    </xdr:sp>
    <xdr:clientData/>
  </xdr:twoCellAnchor>
  <xdr:twoCellAnchor>
    <xdr:from>
      <xdr:col>6</xdr:col>
      <xdr:colOff>357188</xdr:colOff>
      <xdr:row>375</xdr:row>
      <xdr:rowOff>108743</xdr:rowOff>
    </xdr:from>
    <xdr:to>
      <xdr:col>12</xdr:col>
      <xdr:colOff>357188</xdr:colOff>
      <xdr:row>392</xdr:row>
      <xdr:rowOff>65881</xdr:rowOff>
    </xdr:to>
    <xdr:graphicFrame macro="">
      <xdr:nvGraphicFramePr>
        <xdr:cNvPr id="27" name="Chart 26">
          <a:extLst>
            <a:ext uri="{FF2B5EF4-FFF2-40B4-BE49-F238E27FC236}">
              <a16:creationId xmlns="" xmlns:a16="http://schemas.microsoft.com/office/drawing/2014/main" id="{A2B5F978-BC23-0798-F31F-1BED280A9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716117</xdr:colOff>
      <xdr:row>370</xdr:row>
      <xdr:rowOff>83033</xdr:rowOff>
    </xdr:from>
    <xdr:to>
      <xdr:col>14</xdr:col>
      <xdr:colOff>166689</xdr:colOff>
      <xdr:row>373</xdr:row>
      <xdr:rowOff>151132</xdr:rowOff>
    </xdr:to>
    <xdr:sp macro="" textlink="">
      <xdr:nvSpPr>
        <xdr:cNvPr id="28" name="Rectángulo 6">
          <a:extLst>
            <a:ext uri="{FF2B5EF4-FFF2-40B4-BE49-F238E27FC236}">
              <a16:creationId xmlns="" xmlns:a16="http://schemas.microsoft.com/office/drawing/2014/main" id="{D18B9496-B4FF-4000-BE0D-7C86067207A4}"/>
            </a:ext>
          </a:extLst>
        </xdr:cNvPr>
        <xdr:cNvSpPr/>
      </xdr:nvSpPr>
      <xdr:spPr>
        <a:xfrm>
          <a:off x="7728898" y="57697377"/>
          <a:ext cx="7070572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Comparación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entre Audiencias de Fondo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enero - marzo 2023</a:t>
          </a:r>
          <a:endParaRPr lang="es-DO" sz="1800"/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8</xdr:col>
      <xdr:colOff>730251</xdr:colOff>
      <xdr:row>13</xdr:row>
      <xdr:rowOff>47624</xdr:rowOff>
    </xdr:to>
    <xdr:sp macro="" textlink="">
      <xdr:nvSpPr>
        <xdr:cNvPr id="33" name="CuadroTexto 32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762000" y="1500188"/>
          <a:ext cx="10029032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del Departamento Nacional de Evaluación de la Gestión de la Oficina Nacional de Defensa Pública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División de Estadísticas Institucionales, trimestre enero - marzo</a:t>
          </a:r>
          <a:r>
            <a:rPr lang="es-ES" sz="120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al 31/3/2023. Cifras preliminares (sujetos a cambios) extraídos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495902</xdr:colOff>
      <xdr:row>130</xdr:row>
      <xdr:rowOff>105834</xdr:rowOff>
    </xdr:from>
    <xdr:to>
      <xdr:col>11</xdr:col>
      <xdr:colOff>529167</xdr:colOff>
      <xdr:row>148</xdr:row>
      <xdr:rowOff>28726</xdr:rowOff>
    </xdr:to>
    <xdr:graphicFrame macro="">
      <xdr:nvGraphicFramePr>
        <xdr:cNvPr id="2" name="Chart 14">
          <a:extLst>
            <a:ext uri="{FF2B5EF4-FFF2-40B4-BE49-F238E27FC236}">
              <a16:creationId xmlns:a16="http://schemas.microsoft.com/office/drawing/2014/main" xmlns="" id="{9CE86E88-B508-DE02-4065-8501062F1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295275</xdr:colOff>
      <xdr:row>1</xdr:row>
      <xdr:rowOff>76200</xdr:rowOff>
    </xdr:from>
    <xdr:to>
      <xdr:col>2</xdr:col>
      <xdr:colOff>1940730</xdr:colOff>
      <xdr:row>7</xdr:row>
      <xdr:rowOff>12246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4950"/>
          <a:ext cx="3169455" cy="88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438150</xdr:colOff>
      <xdr:row>15</xdr:row>
      <xdr:rowOff>9525</xdr:rowOff>
    </xdr:from>
    <xdr:to>
      <xdr:col>12</xdr:col>
      <xdr:colOff>552174</xdr:colOff>
      <xdr:row>20</xdr:row>
      <xdr:rowOff>46877</xdr:rowOff>
    </xdr:to>
    <xdr:sp macro="" textlink="">
      <xdr:nvSpPr>
        <xdr:cNvPr id="4" name="Rectángulo 9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8121650" y="2390775"/>
          <a:ext cx="5714724" cy="92000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Casos, según el Sexo en Materia Penal Juvenil, enero - marzo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4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6</xdr:col>
      <xdr:colOff>29634</xdr:colOff>
      <xdr:row>18</xdr:row>
      <xdr:rowOff>112712</xdr:rowOff>
    </xdr:from>
    <xdr:to>
      <xdr:col>12</xdr:col>
      <xdr:colOff>29634</xdr:colOff>
      <xdr:row>35</xdr:row>
      <xdr:rowOff>44979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681037</xdr:colOff>
      <xdr:row>46</xdr:row>
      <xdr:rowOff>78844</xdr:rowOff>
    </xdr:from>
    <xdr:to>
      <xdr:col>12</xdr:col>
      <xdr:colOff>719667</xdr:colOff>
      <xdr:row>60</xdr:row>
      <xdr:rowOff>74083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674157</xdr:colOff>
      <xdr:row>42</xdr:row>
      <xdr:rowOff>102658</xdr:rowOff>
    </xdr:from>
    <xdr:to>
      <xdr:col>11</xdr:col>
      <xdr:colOff>460604</xdr:colOff>
      <xdr:row>45</xdr:row>
      <xdr:rowOff>181418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8357657" y="6890808"/>
          <a:ext cx="4587047" cy="586760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/>
              <a:ea typeface="Calibri" panose="020F0502020204030204" pitchFamily="34" charset="0"/>
              <a:cs typeface="Times New Roman"/>
            </a:rPr>
            <a:t>Porcentaje de Medidas Cautelares en Materia Penal Juvenil, enero - marzo 2023</a:t>
          </a:r>
          <a:endParaRPr lang="es-DO" sz="1600">
            <a:effectLst/>
            <a:latin typeface="Times New Roman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95250</xdr:colOff>
      <xdr:row>66</xdr:row>
      <xdr:rowOff>28575</xdr:rowOff>
    </xdr:from>
    <xdr:to>
      <xdr:col>12</xdr:col>
      <xdr:colOff>179917</xdr:colOff>
      <xdr:row>71</xdr:row>
      <xdr:rowOff>81431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7778750" y="10823575"/>
          <a:ext cx="5685367" cy="935506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Cantidad de Casos Resueltos por Tipo de Decisión en Materia Penal Juvenil, enero - marzo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89956</xdr:colOff>
      <xdr:row>69</xdr:row>
      <xdr:rowOff>30688</xdr:rowOff>
    </xdr:from>
    <xdr:to>
      <xdr:col>12</xdr:col>
      <xdr:colOff>116415</xdr:colOff>
      <xdr:row>90</xdr:row>
      <xdr:rowOff>127000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550334</xdr:colOff>
      <xdr:row>95</xdr:row>
      <xdr:rowOff>52919</xdr:rowOff>
    </xdr:from>
    <xdr:to>
      <xdr:col>3</xdr:col>
      <xdr:colOff>476249</xdr:colOff>
      <xdr:row>97</xdr:row>
      <xdr:rowOff>80257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550334" y="15712019"/>
          <a:ext cx="5672665" cy="34483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 en Materia Penal Juvenil, enero - marzo 2023</a:t>
          </a: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412750</xdr:colOff>
      <xdr:row>109</xdr:row>
      <xdr:rowOff>63500</xdr:rowOff>
    </xdr:from>
    <xdr:to>
      <xdr:col>3</xdr:col>
      <xdr:colOff>254000</xdr:colOff>
      <xdr:row>113</xdr:row>
      <xdr:rowOff>133172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/>
      </xdr:nvSpPr>
      <xdr:spPr>
        <a:xfrm>
          <a:off x="412750" y="24263350"/>
          <a:ext cx="2127250" cy="704672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 en Materia Penal Juvenil, enero - marzo 2023</a:t>
          </a:r>
        </a:p>
      </xdr:txBody>
    </xdr:sp>
    <xdr:clientData/>
  </xdr:twoCellAnchor>
  <xdr:twoCellAnchor>
    <xdr:from>
      <xdr:col>4</xdr:col>
      <xdr:colOff>328083</xdr:colOff>
      <xdr:row>128</xdr:row>
      <xdr:rowOff>52917</xdr:rowOff>
    </xdr:from>
    <xdr:to>
      <xdr:col>12</xdr:col>
      <xdr:colOff>0</xdr:colOff>
      <xdr:row>133</xdr:row>
      <xdr:rowOff>116357</xdr:rowOff>
    </xdr:to>
    <xdr:sp macro="" textlink="">
      <xdr:nvSpPr>
        <xdr:cNvPr id="12" name="Rectángulo 10">
          <a:extLst>
            <a:ext uri="{FF2B5EF4-FFF2-40B4-BE49-F238E27FC236}">
              <a16:creationId xmlns:a16="http://schemas.microsoft.com/office/drawing/2014/main" xmlns="" id="{5B8D5EAF-659B-4FB0-B831-3371107DDB42}"/>
            </a:ext>
          </a:extLst>
        </xdr:cNvPr>
        <xdr:cNvSpPr/>
      </xdr:nvSpPr>
      <xdr:spPr>
        <a:xfrm>
          <a:off x="7211483" y="21242867"/>
          <a:ext cx="6072717" cy="93339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Apelaciones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enero - marzo 2023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410910</xdr:colOff>
      <xdr:row>157</xdr:row>
      <xdr:rowOff>24388</xdr:rowOff>
    </xdr:from>
    <xdr:to>
      <xdr:col>12</xdr:col>
      <xdr:colOff>31750</xdr:colOff>
      <xdr:row>162</xdr:row>
      <xdr:rowOff>87828</xdr:rowOff>
    </xdr:to>
    <xdr:sp macro="" textlink="">
      <xdr:nvSpPr>
        <xdr:cNvPr id="13" name="Rectángulo 10">
          <a:extLst>
            <a:ext uri="{FF2B5EF4-FFF2-40B4-BE49-F238E27FC236}">
              <a16:creationId xmlns:a16="http://schemas.microsoft.com/office/drawing/2014/main" xmlns="" id="{75D8A7B3-427A-4A81-ACE6-CDD46965B142}"/>
            </a:ext>
          </a:extLst>
        </xdr:cNvPr>
        <xdr:cNvSpPr/>
      </xdr:nvSpPr>
      <xdr:spPr>
        <a:xfrm>
          <a:off x="7294310" y="25964138"/>
          <a:ext cx="6021640" cy="93339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Revisiones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enero - marzo 2023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42333</xdr:colOff>
      <xdr:row>160</xdr:row>
      <xdr:rowOff>147108</xdr:rowOff>
    </xdr:from>
    <xdr:to>
      <xdr:col>11</xdr:col>
      <xdr:colOff>550333</xdr:colOff>
      <xdr:row>177</xdr:row>
      <xdr:rowOff>67582</xdr:rowOff>
    </xdr:to>
    <xdr:graphicFrame macro="">
      <xdr:nvGraphicFramePr>
        <xdr:cNvPr id="14" name="Chart 15">
          <a:extLst>
            <a:ext uri="{FF2B5EF4-FFF2-40B4-BE49-F238E27FC236}">
              <a16:creationId xmlns:a16="http://schemas.microsoft.com/office/drawing/2014/main" xmlns="" id="{B7C5867C-D965-7E2F-8CB4-163518ABA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123976</xdr:colOff>
      <xdr:row>184</xdr:row>
      <xdr:rowOff>65011</xdr:rowOff>
    </xdr:from>
    <xdr:to>
      <xdr:col>12</xdr:col>
      <xdr:colOff>137583</xdr:colOff>
      <xdr:row>189</xdr:row>
      <xdr:rowOff>139034</xdr:rowOff>
    </xdr:to>
    <xdr:sp macro="" textlink="">
      <xdr:nvSpPr>
        <xdr:cNvPr id="15" name="Rectángulo 10">
          <a:extLst>
            <a:ext uri="{FF2B5EF4-FFF2-40B4-BE49-F238E27FC236}">
              <a16:creationId xmlns:a16="http://schemas.microsoft.com/office/drawing/2014/main" xmlns="" id="{14A9799A-4271-43E5-BEC3-C185D4BB81B1}"/>
            </a:ext>
          </a:extLst>
        </xdr:cNvPr>
        <xdr:cNvSpPr/>
      </xdr:nvSpPr>
      <xdr:spPr>
        <a:xfrm>
          <a:off x="7007376" y="30437061"/>
          <a:ext cx="6414407" cy="931273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Apelaciones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enero - marzo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535214</xdr:colOff>
      <xdr:row>210</xdr:row>
      <xdr:rowOff>30238</xdr:rowOff>
    </xdr:from>
    <xdr:to>
      <xdr:col>3</xdr:col>
      <xdr:colOff>846666</xdr:colOff>
      <xdr:row>213</xdr:row>
      <xdr:rowOff>151331</xdr:rowOff>
    </xdr:to>
    <xdr:sp macro="" textlink="">
      <xdr:nvSpPr>
        <xdr:cNvPr id="16" name="Rectángulo 10">
          <a:extLst>
            <a:ext uri="{FF2B5EF4-FFF2-40B4-BE49-F238E27FC236}">
              <a16:creationId xmlns:a16="http://schemas.microsoft.com/office/drawing/2014/main" xmlns="" id="{C0D1188C-E2A7-4089-8EED-898212673A6B}"/>
            </a:ext>
          </a:extLst>
        </xdr:cNvPr>
        <xdr:cNvSpPr/>
      </xdr:nvSpPr>
      <xdr:spPr>
        <a:xfrm>
          <a:off x="535214" y="34675838"/>
          <a:ext cx="6058202" cy="597343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Casaciones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enero - marzo 2023</a:t>
          </a:r>
        </a:p>
      </xdr:txBody>
    </xdr:sp>
    <xdr:clientData/>
  </xdr:twoCellAnchor>
  <xdr:twoCellAnchor>
    <xdr:from>
      <xdr:col>4</xdr:col>
      <xdr:colOff>423335</xdr:colOff>
      <xdr:row>189</xdr:row>
      <xdr:rowOff>6502</xdr:rowOff>
    </xdr:from>
    <xdr:to>
      <xdr:col>11</xdr:col>
      <xdr:colOff>328083</xdr:colOff>
      <xdr:row>205</xdr:row>
      <xdr:rowOff>41880</xdr:rowOff>
    </xdr:to>
    <xdr:graphicFrame macro="">
      <xdr:nvGraphicFramePr>
        <xdr:cNvPr id="17" name="Chart 18">
          <a:extLst>
            <a:ext uri="{FF2B5EF4-FFF2-40B4-BE49-F238E27FC236}">
              <a16:creationId xmlns:a16="http://schemas.microsoft.com/office/drawing/2014/main" xmlns="" id="{613F07E4-4C91-B03C-7BA6-BDE3B04DF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649679</xdr:colOff>
      <xdr:row>233</xdr:row>
      <xdr:rowOff>21850</xdr:rowOff>
    </xdr:from>
    <xdr:to>
      <xdr:col>4</xdr:col>
      <xdr:colOff>137583</xdr:colOff>
      <xdr:row>236</xdr:row>
      <xdr:rowOff>124348</xdr:rowOff>
    </xdr:to>
    <xdr:sp macro="" textlink="">
      <xdr:nvSpPr>
        <xdr:cNvPr id="18" name="Rectángulo 6">
          <a:extLst>
            <a:ext uri="{FF2B5EF4-FFF2-40B4-BE49-F238E27FC236}">
              <a16:creationId xmlns:a16="http://schemas.microsoft.com/office/drawing/2014/main" xmlns="" id="{AB5CDA91-299A-4326-8A0E-122C3F2953ED}"/>
            </a:ext>
          </a:extLst>
        </xdr:cNvPr>
        <xdr:cNvSpPr/>
      </xdr:nvSpPr>
      <xdr:spPr>
        <a:xfrm>
          <a:off x="649679" y="38464750"/>
          <a:ext cx="6371304" cy="57874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Juvenil, enero - marzo 2023</a:t>
          </a:r>
          <a:endParaRPr lang="es-DO" sz="1600"/>
        </a:p>
      </xdr:txBody>
    </xdr:sp>
    <xdr:clientData/>
  </xdr:twoCellAnchor>
  <xdr:twoCellAnchor>
    <xdr:from>
      <xdr:col>7</xdr:col>
      <xdr:colOff>345493</xdr:colOff>
      <xdr:row>256</xdr:row>
      <xdr:rowOff>137584</xdr:rowOff>
    </xdr:from>
    <xdr:to>
      <xdr:col>11</xdr:col>
      <xdr:colOff>635000</xdr:colOff>
      <xdr:row>273</xdr:row>
      <xdr:rowOff>100404</xdr:rowOff>
    </xdr:to>
    <xdr:graphicFrame macro="">
      <xdr:nvGraphicFramePr>
        <xdr:cNvPr id="19" name="Chart 26">
          <a:extLst>
            <a:ext uri="{FF2B5EF4-FFF2-40B4-BE49-F238E27FC236}">
              <a16:creationId xmlns:a16="http://schemas.microsoft.com/office/drawing/2014/main" xmlns="" id="{F0B9465E-1955-DC1D-4A3C-4117F7D33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465666</xdr:colOff>
      <xdr:row>286</xdr:row>
      <xdr:rowOff>42333</xdr:rowOff>
    </xdr:from>
    <xdr:to>
      <xdr:col>12</xdr:col>
      <xdr:colOff>74083</xdr:colOff>
      <xdr:row>305</xdr:row>
      <xdr:rowOff>148849</xdr:rowOff>
    </xdr:to>
    <xdr:graphicFrame macro="">
      <xdr:nvGraphicFramePr>
        <xdr:cNvPr id="20" name="Chart 27">
          <a:extLst>
            <a:ext uri="{FF2B5EF4-FFF2-40B4-BE49-F238E27FC236}">
              <a16:creationId xmlns:a16="http://schemas.microsoft.com/office/drawing/2014/main" xmlns="" id="{7361A6B6-DA4B-BD64-14D9-5C5B3D343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666750</xdr:colOff>
      <xdr:row>9</xdr:row>
      <xdr:rowOff>0</xdr:rowOff>
    </xdr:from>
    <xdr:to>
      <xdr:col>9</xdr:col>
      <xdr:colOff>313532</xdr:colOff>
      <xdr:row>13</xdr:row>
      <xdr:rowOff>79374</xdr:rowOff>
    </xdr:to>
    <xdr:sp macro="" textlink="">
      <xdr:nvSpPr>
        <xdr:cNvPr id="21" name="CuadroTexto 20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666750" y="1428750"/>
          <a:ext cx="10530682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del Departamento Nacional de Evaluación de la Gestión de la Oficina Nacional de Defensa Pública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División de Estadísticas Institucionales, trimestre enero</a:t>
          </a:r>
          <a:r>
            <a:rPr lang="es-ES" sz="120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 marzo</a:t>
          </a:r>
          <a:r>
            <a:rPr lang="es-ES" sz="1200" i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al 31/3/2023. Cifras preliminares (sujetos a cambios) extraídos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amboy/AppData/Local/Temp/Rar$DIa4680.27040/OAI%20Estad&#237;sticas%20enero-marzo%202023%20por%20Oficinas-N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 NNA"/>
    </sheetNames>
    <sheetDataSet>
      <sheetData sheetId="0">
        <row r="19">
          <cell r="B19" t="str">
            <v>Hombres</v>
          </cell>
          <cell r="C19">
            <v>333</v>
          </cell>
          <cell r="D19">
            <v>0.90489130434782605</v>
          </cell>
        </row>
        <row r="20">
          <cell r="B20" t="str">
            <v>Mujeres</v>
          </cell>
          <cell r="C20">
            <v>35</v>
          </cell>
          <cell r="D20">
            <v>9.5108695652173919E-2</v>
          </cell>
        </row>
        <row r="47">
          <cell r="B47" t="str">
            <v>Prohibición de Traslado sin Autorización</v>
          </cell>
          <cell r="C47">
            <v>0</v>
          </cell>
          <cell r="D47">
            <v>0</v>
          </cell>
        </row>
        <row r="48">
          <cell r="B48" t="str">
            <v>Prohibición de Visitar Determinadas Personas</v>
          </cell>
          <cell r="C48">
            <v>1</v>
          </cell>
          <cell r="D48">
            <v>3.134796238244514E-3</v>
          </cell>
        </row>
        <row r="49">
          <cell r="B49" t="str">
            <v>Detención en su Propio Domicilio</v>
          </cell>
          <cell r="C49">
            <v>1</v>
          </cell>
          <cell r="D49">
            <v>3.134796238244514E-3</v>
          </cell>
        </row>
        <row r="50">
          <cell r="B50" t="str">
            <v>Cambio de Residencia</v>
          </cell>
          <cell r="C50">
            <v>4</v>
          </cell>
          <cell r="D50">
            <v>1.2539184952978056E-2</v>
          </cell>
        </row>
        <row r="51">
          <cell r="B51" t="str">
            <v>Libertad sin Medida Cautelar</v>
          </cell>
          <cell r="C51">
            <v>34</v>
          </cell>
          <cell r="D51">
            <v>0.10658307210031348</v>
          </cell>
        </row>
        <row r="52">
          <cell r="B52" t="str">
            <v>Poner Bajo Custodia de otra Persona o Institución</v>
          </cell>
          <cell r="C52">
            <v>35</v>
          </cell>
          <cell r="D52">
            <v>0.109717868338558</v>
          </cell>
        </row>
        <row r="53">
          <cell r="B53" t="str">
            <v>Privación Provisional de Libertad</v>
          </cell>
          <cell r="C53">
            <v>96</v>
          </cell>
          <cell r="D53">
            <v>0.30094043887147337</v>
          </cell>
        </row>
        <row r="54">
          <cell r="B54" t="str">
            <v>Obligación de Presentarse ante una Autoridad</v>
          </cell>
          <cell r="C54">
            <v>148</v>
          </cell>
          <cell r="D54">
            <v>0.46394984326018807</v>
          </cell>
        </row>
        <row r="71">
          <cell r="B71" t="str">
            <v>Fallecimiento</v>
          </cell>
          <cell r="C71">
            <v>1</v>
          </cell>
          <cell r="D71">
            <v>3.1948881789137379E-3</v>
          </cell>
        </row>
        <row r="72">
          <cell r="B72" t="str">
            <v>Prescripción</v>
          </cell>
          <cell r="C72">
            <v>3</v>
          </cell>
          <cell r="D72">
            <v>9.5846645367412137E-3</v>
          </cell>
        </row>
        <row r="73">
          <cell r="B73" t="str">
            <v>Criterio de Oportunidad</v>
          </cell>
          <cell r="C73">
            <v>3</v>
          </cell>
          <cell r="D73">
            <v>9.5846645367412137E-3</v>
          </cell>
        </row>
        <row r="74">
          <cell r="B74" t="str">
            <v>Sanción Mínima (Sanción Cumplida)</v>
          </cell>
          <cell r="C74">
            <v>4</v>
          </cell>
          <cell r="D74">
            <v>1.2779552715654952E-2</v>
          </cell>
        </row>
        <row r="75">
          <cell r="B75" t="str">
            <v>Traslados Otorgados Fuera de la Jurisdicción</v>
          </cell>
          <cell r="C75">
            <v>4</v>
          </cell>
          <cell r="D75">
            <v>1.2779552715654952E-2</v>
          </cell>
        </row>
        <row r="76">
          <cell r="B76" t="str">
            <v>Nulidad del Procedimiento</v>
          </cell>
          <cell r="C76">
            <v>6</v>
          </cell>
          <cell r="D76">
            <v>1.9169329073482427E-2</v>
          </cell>
        </row>
        <row r="77">
          <cell r="B77" t="str">
            <v>Declinatoria al Tribunal Ordinario</v>
          </cell>
          <cell r="C77">
            <v>14</v>
          </cell>
          <cell r="D77">
            <v>4.472843450479233E-2</v>
          </cell>
        </row>
        <row r="78">
          <cell r="B78" t="str">
            <v>Descargo</v>
          </cell>
          <cell r="C78">
            <v>30</v>
          </cell>
          <cell r="D78">
            <v>9.5846645367412137E-2</v>
          </cell>
        </row>
        <row r="79">
          <cell r="B79" t="str">
            <v>Cesación de la Sanción</v>
          </cell>
          <cell r="C79">
            <v>45</v>
          </cell>
          <cell r="D79">
            <v>0.14376996805111822</v>
          </cell>
        </row>
        <row r="80">
          <cell r="B80" t="str">
            <v>Auto de No Ha Lugar</v>
          </cell>
          <cell r="C80">
            <v>51</v>
          </cell>
          <cell r="D80">
            <v>0.16293929712460065</v>
          </cell>
        </row>
        <row r="81">
          <cell r="B81" t="str">
            <v>Archivo Definitivo/Sobreseimiento Definitivo</v>
          </cell>
          <cell r="C81">
            <v>60</v>
          </cell>
          <cell r="D81">
            <v>0.19169329073482427</v>
          </cell>
        </row>
        <row r="82">
          <cell r="B82" t="str">
            <v>Extinción</v>
          </cell>
          <cell r="C82">
            <v>92</v>
          </cell>
          <cell r="D82">
            <v>0.29392971246006389</v>
          </cell>
        </row>
        <row r="133">
          <cell r="B133" t="str">
            <v>Depositados</v>
          </cell>
          <cell r="C133">
            <v>20</v>
          </cell>
        </row>
        <row r="134">
          <cell r="B134" t="str">
            <v>Inadmisibles</v>
          </cell>
          <cell r="C134">
            <v>0</v>
          </cell>
        </row>
        <row r="135">
          <cell r="B135" t="str">
            <v>Acogidos</v>
          </cell>
          <cell r="C135">
            <v>9</v>
          </cell>
        </row>
        <row r="136">
          <cell r="B136" t="str">
            <v>Rechazados</v>
          </cell>
          <cell r="C136">
            <v>14</v>
          </cell>
        </row>
        <row r="162">
          <cell r="B162" t="str">
            <v>Depositados</v>
          </cell>
          <cell r="C162">
            <v>18</v>
          </cell>
        </row>
        <row r="163">
          <cell r="B163" t="str">
            <v>Inadmisibles</v>
          </cell>
          <cell r="C163">
            <v>12</v>
          </cell>
        </row>
        <row r="164">
          <cell r="B164" t="str">
            <v>Acogidos</v>
          </cell>
          <cell r="C164">
            <v>29</v>
          </cell>
        </row>
        <row r="165">
          <cell r="B165" t="str">
            <v>Rechazados</v>
          </cell>
          <cell r="C165">
            <v>24</v>
          </cell>
        </row>
        <row r="190">
          <cell r="B190" t="str">
            <v>Depositados</v>
          </cell>
          <cell r="C190">
            <v>28</v>
          </cell>
        </row>
        <row r="191">
          <cell r="B191" t="str">
            <v>Inadmisibles</v>
          </cell>
          <cell r="C191">
            <v>0</v>
          </cell>
        </row>
        <row r="192">
          <cell r="B192" t="str">
            <v>Acogidos</v>
          </cell>
          <cell r="C192">
            <v>7</v>
          </cell>
        </row>
        <row r="193">
          <cell r="B193" t="str">
            <v>Rechazados</v>
          </cell>
          <cell r="C193">
            <v>13</v>
          </cell>
        </row>
        <row r="256">
          <cell r="B256" t="str">
            <v>Conocidas</v>
          </cell>
          <cell r="C256">
            <v>136</v>
          </cell>
          <cell r="D256">
            <v>0.28099173553719009</v>
          </cell>
        </row>
        <row r="257">
          <cell r="B257" t="str">
            <v>Suspendidas</v>
          </cell>
          <cell r="C257">
            <v>348</v>
          </cell>
          <cell r="D257">
            <v>0.71900826446280997</v>
          </cell>
        </row>
        <row r="286">
          <cell r="B286" t="str">
            <v>Conocidas</v>
          </cell>
          <cell r="C286">
            <v>158</v>
          </cell>
          <cell r="D286">
            <v>0.36405529953917048</v>
          </cell>
        </row>
        <row r="287">
          <cell r="B287" t="str">
            <v>Suspendidas</v>
          </cell>
          <cell r="C287">
            <v>276</v>
          </cell>
          <cell r="D287">
            <v>0.63594470046082952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5:D376"/>
  <sheetViews>
    <sheetView tabSelected="1" zoomScale="80" zoomScaleNormal="80" workbookViewId="0">
      <selection activeCell="D7" sqref="D7"/>
    </sheetView>
  </sheetViews>
  <sheetFormatPr baseColWidth="10" defaultColWidth="11.42578125" defaultRowHeight="12.75" x14ac:dyDescent="0.2"/>
  <cols>
    <col min="1" max="1" width="11.42578125" style="1"/>
    <col min="2" max="2" width="47.28515625" style="1" customWidth="1"/>
    <col min="3" max="3" width="26.28515625" style="1" bestFit="1" customWidth="1"/>
    <col min="4" max="4" width="20.140625" style="1" customWidth="1"/>
    <col min="5" max="16384" width="11.42578125" style="1"/>
  </cols>
  <sheetData>
    <row r="15" ht="12" customHeight="1" x14ac:dyDescent="0.2"/>
    <row r="18" spans="2:4" ht="15.75" x14ac:dyDescent="0.25">
      <c r="B18" s="19" t="s">
        <v>0</v>
      </c>
      <c r="C18" s="19"/>
      <c r="D18" s="19"/>
    </row>
    <row r="19" spans="2:4" ht="15.75" x14ac:dyDescent="0.25">
      <c r="B19" s="2" t="s">
        <v>1</v>
      </c>
      <c r="C19" s="2" t="s">
        <v>2</v>
      </c>
      <c r="D19" s="2" t="s">
        <v>3</v>
      </c>
    </row>
    <row r="20" spans="2:4" ht="13.5" x14ac:dyDescent="0.2">
      <c r="B20" s="11" t="s">
        <v>4</v>
      </c>
      <c r="C20" s="4">
        <v>5140</v>
      </c>
      <c r="D20" s="5">
        <f>C20/$C$22</f>
        <v>0.94729082196830072</v>
      </c>
    </row>
    <row r="21" spans="2:4" ht="13.5" x14ac:dyDescent="0.2">
      <c r="B21" s="12" t="s">
        <v>5</v>
      </c>
      <c r="C21" s="6">
        <v>286</v>
      </c>
      <c r="D21" s="5">
        <f>C21/$C$22</f>
        <v>5.2709178031699229E-2</v>
      </c>
    </row>
    <row r="22" spans="2:4" ht="15.75" x14ac:dyDescent="0.25">
      <c r="B22" s="7" t="s">
        <v>6</v>
      </c>
      <c r="C22" s="8">
        <f>SUM(C20:C21)</f>
        <v>5426</v>
      </c>
      <c r="D22" s="9">
        <f>SUM(D20:D21)</f>
        <v>1</v>
      </c>
    </row>
    <row r="43" spans="2:4" ht="15.75" x14ac:dyDescent="0.25">
      <c r="B43" s="19" t="s">
        <v>7</v>
      </c>
      <c r="C43" s="19"/>
      <c r="D43" s="19"/>
    </row>
    <row r="44" spans="2:4" ht="15.75" x14ac:dyDescent="0.25">
      <c r="B44" s="2" t="s">
        <v>7</v>
      </c>
      <c r="C44" s="2" t="s">
        <v>8</v>
      </c>
      <c r="D44" s="2" t="s">
        <v>3</v>
      </c>
    </row>
    <row r="45" spans="2:4" ht="13.5" x14ac:dyDescent="0.2">
      <c r="B45" s="3" t="s">
        <v>33</v>
      </c>
      <c r="C45" s="4">
        <v>1</v>
      </c>
      <c r="D45" s="10">
        <f t="shared" ref="D45:D53" si="0">C45/$C$54</f>
        <v>2.5220680958385876E-4</v>
      </c>
    </row>
    <row r="46" spans="2:4" ht="13.5" x14ac:dyDescent="0.2">
      <c r="B46" s="3" t="s">
        <v>32</v>
      </c>
      <c r="C46" s="4">
        <v>4</v>
      </c>
      <c r="D46" s="10">
        <f t="shared" si="0"/>
        <v>1.0088272383354351E-3</v>
      </c>
    </row>
    <row r="47" spans="2:4" ht="13.5" x14ac:dyDescent="0.2">
      <c r="B47" s="3" t="s">
        <v>34</v>
      </c>
      <c r="C47" s="4">
        <v>11</v>
      </c>
      <c r="D47" s="10">
        <f t="shared" si="0"/>
        <v>2.7742749054224464E-3</v>
      </c>
    </row>
    <row r="48" spans="2:4" ht="13.5" x14ac:dyDescent="0.2">
      <c r="B48" s="3" t="s">
        <v>35</v>
      </c>
      <c r="C48" s="4">
        <v>19</v>
      </c>
      <c r="D48" s="10">
        <f t="shared" si="0"/>
        <v>4.7919293820933165E-3</v>
      </c>
    </row>
    <row r="49" spans="2:4" ht="13.5" x14ac:dyDescent="0.2">
      <c r="B49" s="3" t="s">
        <v>36</v>
      </c>
      <c r="C49" s="4">
        <v>268</v>
      </c>
      <c r="D49" s="10">
        <f t="shared" si="0"/>
        <v>6.7591424968474145E-2</v>
      </c>
    </row>
    <row r="50" spans="2:4" ht="13.5" x14ac:dyDescent="0.2">
      <c r="B50" s="3" t="s">
        <v>37</v>
      </c>
      <c r="C50" s="4">
        <v>378</v>
      </c>
      <c r="D50" s="10">
        <f t="shared" si="0"/>
        <v>9.5334174022698615E-2</v>
      </c>
    </row>
    <row r="51" spans="2:4" ht="13.5" x14ac:dyDescent="0.2">
      <c r="B51" s="3" t="s">
        <v>38</v>
      </c>
      <c r="C51" s="4">
        <v>898</v>
      </c>
      <c r="D51" s="10">
        <f t="shared" si="0"/>
        <v>0.22648171500630518</v>
      </c>
    </row>
    <row r="52" spans="2:4" ht="13.5" x14ac:dyDescent="0.2">
      <c r="B52" s="3" t="s">
        <v>39</v>
      </c>
      <c r="C52" s="4">
        <v>1077</v>
      </c>
      <c r="D52" s="10">
        <f t="shared" si="0"/>
        <v>0.27162673392181591</v>
      </c>
    </row>
    <row r="53" spans="2:4" ht="13.5" x14ac:dyDescent="0.2">
      <c r="B53" s="3" t="s">
        <v>40</v>
      </c>
      <c r="C53" s="4">
        <v>1309</v>
      </c>
      <c r="D53" s="10">
        <f t="shared" si="0"/>
        <v>0.3301387137452711</v>
      </c>
    </row>
    <row r="54" spans="2:4" ht="15.75" x14ac:dyDescent="0.25">
      <c r="B54" s="7" t="s">
        <v>6</v>
      </c>
      <c r="C54" s="8">
        <f>SUM(C45:C53)</f>
        <v>3965</v>
      </c>
      <c r="D54" s="9">
        <f>SUM(D45:D53)</f>
        <v>1</v>
      </c>
    </row>
    <row r="71" spans="2:4" ht="15.75" x14ac:dyDescent="0.25">
      <c r="B71" s="19" t="s">
        <v>9</v>
      </c>
      <c r="C71" s="19"/>
      <c r="D71" s="19"/>
    </row>
    <row r="72" spans="2:4" ht="15.75" x14ac:dyDescent="0.25">
      <c r="B72" s="2" t="s">
        <v>10</v>
      </c>
      <c r="C72" s="2" t="s">
        <v>11</v>
      </c>
      <c r="D72" s="2" t="s">
        <v>3</v>
      </c>
    </row>
    <row r="73" spans="2:4" ht="13.5" x14ac:dyDescent="0.2">
      <c r="B73" s="3" t="s">
        <v>41</v>
      </c>
      <c r="C73" s="4">
        <v>0</v>
      </c>
      <c r="D73" s="10">
        <f t="shared" ref="D73:D92" si="1">C73/$C$93</f>
        <v>0</v>
      </c>
    </row>
    <row r="74" spans="2:4" ht="13.5" x14ac:dyDescent="0.2">
      <c r="B74" s="3" t="s">
        <v>42</v>
      </c>
      <c r="C74" s="4">
        <v>0</v>
      </c>
      <c r="D74" s="10">
        <f t="shared" si="1"/>
        <v>0</v>
      </c>
    </row>
    <row r="75" spans="2:4" ht="13.5" x14ac:dyDescent="0.2">
      <c r="B75" s="3" t="s">
        <v>43</v>
      </c>
      <c r="C75" s="4">
        <v>0</v>
      </c>
      <c r="D75" s="10">
        <f t="shared" si="1"/>
        <v>0</v>
      </c>
    </row>
    <row r="76" spans="2:4" ht="13.5" x14ac:dyDescent="0.2">
      <c r="B76" s="3" t="s">
        <v>47</v>
      </c>
      <c r="C76" s="4">
        <v>0</v>
      </c>
      <c r="D76" s="10">
        <f t="shared" si="1"/>
        <v>0</v>
      </c>
    </row>
    <row r="77" spans="2:4" ht="13.5" x14ac:dyDescent="0.2">
      <c r="B77" s="3" t="s">
        <v>44</v>
      </c>
      <c r="C77" s="4">
        <v>2</v>
      </c>
      <c r="D77" s="10">
        <f t="shared" si="1"/>
        <v>5.8892815076560655E-4</v>
      </c>
    </row>
    <row r="78" spans="2:4" ht="13.5" x14ac:dyDescent="0.2">
      <c r="B78" s="3" t="s">
        <v>46</v>
      </c>
      <c r="C78" s="4">
        <v>3</v>
      </c>
      <c r="D78" s="10">
        <f t="shared" si="1"/>
        <v>8.8339222614840988E-4</v>
      </c>
    </row>
    <row r="79" spans="2:4" ht="13.5" x14ac:dyDescent="0.2">
      <c r="B79" s="3" t="s">
        <v>48</v>
      </c>
      <c r="C79" s="4">
        <v>7</v>
      </c>
      <c r="D79" s="10">
        <f t="shared" si="1"/>
        <v>2.061248527679623E-3</v>
      </c>
    </row>
    <row r="80" spans="2:4" ht="13.5" x14ac:dyDescent="0.2">
      <c r="B80" s="3" t="s">
        <v>54</v>
      </c>
      <c r="C80" s="4">
        <v>7</v>
      </c>
      <c r="D80" s="10">
        <f t="shared" si="1"/>
        <v>2.061248527679623E-3</v>
      </c>
    </row>
    <row r="81" spans="2:4" ht="13.5" x14ac:dyDescent="0.2">
      <c r="B81" s="3" t="s">
        <v>45</v>
      </c>
      <c r="C81" s="4">
        <v>13</v>
      </c>
      <c r="D81" s="10">
        <f t="shared" si="1"/>
        <v>3.8280329799764428E-3</v>
      </c>
    </row>
    <row r="82" spans="2:4" ht="13.5" x14ac:dyDescent="0.2">
      <c r="B82" s="3" t="s">
        <v>49</v>
      </c>
      <c r="C82" s="4">
        <v>13</v>
      </c>
      <c r="D82" s="10">
        <f t="shared" si="1"/>
        <v>3.8280329799764428E-3</v>
      </c>
    </row>
    <row r="83" spans="2:4" ht="13.5" x14ac:dyDescent="0.2">
      <c r="B83" s="3" t="s">
        <v>52</v>
      </c>
      <c r="C83" s="4">
        <v>16</v>
      </c>
      <c r="D83" s="10">
        <f t="shared" si="1"/>
        <v>4.7114252061248524E-3</v>
      </c>
    </row>
    <row r="84" spans="2:4" ht="13.5" x14ac:dyDescent="0.2">
      <c r="B84" s="3" t="s">
        <v>50</v>
      </c>
      <c r="C84" s="4">
        <v>18</v>
      </c>
      <c r="D84" s="10">
        <f t="shared" si="1"/>
        <v>5.3003533568904597E-3</v>
      </c>
    </row>
    <row r="85" spans="2:4" ht="13.5" x14ac:dyDescent="0.2">
      <c r="B85" s="3" t="s">
        <v>53</v>
      </c>
      <c r="C85" s="4">
        <v>27</v>
      </c>
      <c r="D85" s="10">
        <f t="shared" si="1"/>
        <v>7.9505300353356883E-3</v>
      </c>
    </row>
    <row r="86" spans="2:4" ht="13.5" x14ac:dyDescent="0.2">
      <c r="B86" s="3" t="s">
        <v>27</v>
      </c>
      <c r="C86" s="4">
        <v>118</v>
      </c>
      <c r="D86" s="10">
        <f t="shared" si="1"/>
        <v>3.4746760895170786E-2</v>
      </c>
    </row>
    <row r="87" spans="2:4" ht="13.5" x14ac:dyDescent="0.2">
      <c r="B87" s="3" t="s">
        <v>55</v>
      </c>
      <c r="C87" s="4">
        <v>129</v>
      </c>
      <c r="D87" s="10">
        <f t="shared" si="1"/>
        <v>3.7985865724381625E-2</v>
      </c>
    </row>
    <row r="88" spans="2:4" ht="13.5" x14ac:dyDescent="0.2">
      <c r="B88" s="3" t="s">
        <v>51</v>
      </c>
      <c r="C88" s="4">
        <v>212</v>
      </c>
      <c r="D88" s="10">
        <f t="shared" si="1"/>
        <v>6.2426383981154299E-2</v>
      </c>
    </row>
    <row r="89" spans="2:4" ht="13.5" x14ac:dyDescent="0.2">
      <c r="B89" s="3" t="s">
        <v>57</v>
      </c>
      <c r="C89" s="4">
        <v>540</v>
      </c>
      <c r="D89" s="10">
        <f t="shared" si="1"/>
        <v>0.15901060070671377</v>
      </c>
    </row>
    <row r="90" spans="2:4" ht="13.5" x14ac:dyDescent="0.2">
      <c r="B90" s="3" t="s">
        <v>56</v>
      </c>
      <c r="C90" s="4">
        <v>592</v>
      </c>
      <c r="D90" s="10">
        <f t="shared" si="1"/>
        <v>0.17432273262661954</v>
      </c>
    </row>
    <row r="91" spans="2:4" ht="13.5" x14ac:dyDescent="0.2">
      <c r="B91" s="3" t="s">
        <v>58</v>
      </c>
      <c r="C91" s="4">
        <v>669</v>
      </c>
      <c r="D91" s="10">
        <f t="shared" si="1"/>
        <v>0.19699646643109542</v>
      </c>
    </row>
    <row r="92" spans="2:4" ht="13.5" x14ac:dyDescent="0.2">
      <c r="B92" s="3" t="s">
        <v>59</v>
      </c>
      <c r="C92" s="4">
        <v>1030</v>
      </c>
      <c r="D92" s="10">
        <f t="shared" si="1"/>
        <v>0.30329799764428739</v>
      </c>
    </row>
    <row r="93" spans="2:4" ht="15.75" x14ac:dyDescent="0.25">
      <c r="B93" s="7" t="s">
        <v>6</v>
      </c>
      <c r="C93" s="8">
        <f>SUM(C73:C92)</f>
        <v>3396</v>
      </c>
      <c r="D93" s="9">
        <f>SUM(D73:D92)</f>
        <v>1</v>
      </c>
    </row>
    <row r="108" spans="2:3" ht="15.75" x14ac:dyDescent="0.25">
      <c r="B108" s="19" t="s">
        <v>12</v>
      </c>
      <c r="C108" s="19"/>
    </row>
    <row r="109" spans="2:3" ht="15.75" x14ac:dyDescent="0.25">
      <c r="B109" s="2" t="s">
        <v>13</v>
      </c>
      <c r="C109" s="2" t="s">
        <v>8</v>
      </c>
    </row>
    <row r="110" spans="2:3" ht="13.5" x14ac:dyDescent="0.2">
      <c r="B110" s="11" t="s">
        <v>14</v>
      </c>
      <c r="C110" s="4">
        <v>105</v>
      </c>
    </row>
    <row r="111" spans="2:3" ht="13.5" x14ac:dyDescent="0.2">
      <c r="B111" s="11" t="s">
        <v>15</v>
      </c>
      <c r="C111" s="4">
        <v>13</v>
      </c>
    </row>
    <row r="112" spans="2:3" ht="13.5" x14ac:dyDescent="0.2">
      <c r="B112" s="11" t="s">
        <v>16</v>
      </c>
      <c r="C112" s="4">
        <v>11</v>
      </c>
    </row>
    <row r="113" spans="2:3" ht="13.5" x14ac:dyDescent="0.2">
      <c r="B113" s="12" t="s">
        <v>17</v>
      </c>
      <c r="C113" s="4">
        <v>22</v>
      </c>
    </row>
    <row r="114" spans="2:3" ht="15.75" x14ac:dyDescent="0.25">
      <c r="B114" s="7" t="s">
        <v>6</v>
      </c>
      <c r="C114" s="8">
        <f>SUM(C110:C113)</f>
        <v>151</v>
      </c>
    </row>
    <row r="135" spans="2:3" ht="15.75" x14ac:dyDescent="0.25">
      <c r="B135" s="19" t="s">
        <v>18</v>
      </c>
      <c r="C135" s="19"/>
    </row>
    <row r="136" spans="2:3" ht="15.75" x14ac:dyDescent="0.25">
      <c r="B136" s="2" t="s">
        <v>13</v>
      </c>
      <c r="C136" s="2" t="s">
        <v>8</v>
      </c>
    </row>
    <row r="137" spans="2:3" ht="13.5" x14ac:dyDescent="0.2">
      <c r="B137" s="11" t="s">
        <v>14</v>
      </c>
      <c r="C137" s="4">
        <v>54</v>
      </c>
    </row>
    <row r="138" spans="2:3" ht="13.5" x14ac:dyDescent="0.2">
      <c r="B138" s="11" t="s">
        <v>15</v>
      </c>
      <c r="C138" s="4">
        <v>4</v>
      </c>
    </row>
    <row r="139" spans="2:3" ht="13.5" x14ac:dyDescent="0.2">
      <c r="B139" s="11" t="s">
        <v>16</v>
      </c>
      <c r="C139" s="4">
        <v>24</v>
      </c>
    </row>
    <row r="140" spans="2:3" ht="13.5" x14ac:dyDescent="0.2">
      <c r="B140" s="12" t="s">
        <v>17</v>
      </c>
      <c r="C140" s="4">
        <v>11</v>
      </c>
    </row>
    <row r="141" spans="2:3" ht="15.75" x14ac:dyDescent="0.25">
      <c r="B141" s="7" t="s">
        <v>6</v>
      </c>
      <c r="C141" s="8">
        <f>SUM(C137:C140)</f>
        <v>93</v>
      </c>
    </row>
    <row r="161" spans="2:3" ht="15.75" x14ac:dyDescent="0.25">
      <c r="B161" s="19" t="s">
        <v>19</v>
      </c>
      <c r="C161" s="19"/>
    </row>
    <row r="162" spans="2:3" ht="15.75" x14ac:dyDescent="0.25">
      <c r="B162" s="2" t="s">
        <v>13</v>
      </c>
      <c r="C162" s="2" t="s">
        <v>8</v>
      </c>
    </row>
    <row r="163" spans="2:3" ht="13.5" x14ac:dyDescent="0.2">
      <c r="B163" s="11" t="s">
        <v>14</v>
      </c>
      <c r="C163" s="4">
        <v>440</v>
      </c>
    </row>
    <row r="164" spans="2:3" ht="13.5" x14ac:dyDescent="0.2">
      <c r="B164" s="11" t="s">
        <v>15</v>
      </c>
      <c r="C164" s="4">
        <v>1</v>
      </c>
    </row>
    <row r="165" spans="2:3" ht="13.5" x14ac:dyDescent="0.2">
      <c r="B165" s="11" t="s">
        <v>16</v>
      </c>
      <c r="C165" s="4">
        <v>98</v>
      </c>
    </row>
    <row r="166" spans="2:3" ht="13.5" x14ac:dyDescent="0.2">
      <c r="B166" s="12" t="s">
        <v>17</v>
      </c>
      <c r="C166" s="4">
        <v>157</v>
      </c>
    </row>
    <row r="167" spans="2:3" ht="15.75" x14ac:dyDescent="0.25">
      <c r="B167" s="7" t="s">
        <v>6</v>
      </c>
      <c r="C167" s="8">
        <f>SUM(C163:C166)</f>
        <v>696</v>
      </c>
    </row>
    <row r="189" spans="2:3" ht="15.75" x14ac:dyDescent="0.25">
      <c r="B189" s="19" t="s">
        <v>20</v>
      </c>
      <c r="C189" s="19"/>
    </row>
    <row r="190" spans="2:3" ht="15.75" x14ac:dyDescent="0.25">
      <c r="B190" s="2" t="s">
        <v>13</v>
      </c>
      <c r="C190" s="2" t="s">
        <v>8</v>
      </c>
    </row>
    <row r="191" spans="2:3" ht="13.5" x14ac:dyDescent="0.2">
      <c r="B191" s="11" t="s">
        <v>14</v>
      </c>
      <c r="C191" s="4">
        <v>857</v>
      </c>
    </row>
    <row r="192" spans="2:3" ht="13.5" x14ac:dyDescent="0.2">
      <c r="B192" s="11" t="s">
        <v>15</v>
      </c>
      <c r="C192" s="4">
        <v>6</v>
      </c>
    </row>
    <row r="193" spans="2:3" ht="13.5" x14ac:dyDescent="0.2">
      <c r="B193" s="11" t="s">
        <v>16</v>
      </c>
      <c r="C193" s="4">
        <v>349</v>
      </c>
    </row>
    <row r="194" spans="2:3" ht="13.5" x14ac:dyDescent="0.2">
      <c r="B194" s="12" t="s">
        <v>17</v>
      </c>
      <c r="C194" s="4">
        <v>587</v>
      </c>
    </row>
    <row r="195" spans="2:3" ht="15.75" x14ac:dyDescent="0.25">
      <c r="B195" s="7" t="s">
        <v>6</v>
      </c>
      <c r="C195" s="8">
        <f>SUM(C191:C194)</f>
        <v>1799</v>
      </c>
    </row>
    <row r="220" spans="2:3" ht="15.75" x14ac:dyDescent="0.25">
      <c r="B220" s="19" t="s">
        <v>21</v>
      </c>
      <c r="C220" s="19"/>
    </row>
    <row r="221" spans="2:3" ht="15.75" x14ac:dyDescent="0.25">
      <c r="B221" s="2" t="s">
        <v>13</v>
      </c>
      <c r="C221" s="2" t="s">
        <v>8</v>
      </c>
    </row>
    <row r="222" spans="2:3" ht="13.5" x14ac:dyDescent="0.2">
      <c r="B222" s="11" t="s">
        <v>14</v>
      </c>
      <c r="C222" s="4">
        <v>417</v>
      </c>
    </row>
    <row r="223" spans="2:3" ht="13.5" x14ac:dyDescent="0.2">
      <c r="B223" s="11" t="s">
        <v>15</v>
      </c>
      <c r="C223" s="4">
        <v>4</v>
      </c>
    </row>
    <row r="224" spans="2:3" ht="13.5" x14ac:dyDescent="0.2">
      <c r="B224" s="11" t="s">
        <v>16</v>
      </c>
      <c r="C224" s="4">
        <v>93</v>
      </c>
    </row>
    <row r="225" spans="2:3" ht="13.5" x14ac:dyDescent="0.2">
      <c r="B225" s="12" t="s">
        <v>17</v>
      </c>
      <c r="C225" s="4">
        <v>61</v>
      </c>
    </row>
    <row r="226" spans="2:3" ht="15.75" x14ac:dyDescent="0.25">
      <c r="B226" s="7" t="s">
        <v>6</v>
      </c>
      <c r="C226" s="8">
        <f>SUM(C222:C225)</f>
        <v>575</v>
      </c>
    </row>
    <row r="250" spans="2:3" ht="15.75" x14ac:dyDescent="0.25">
      <c r="B250" s="19" t="s">
        <v>22</v>
      </c>
      <c r="C250" s="19"/>
    </row>
    <row r="251" spans="2:3" ht="15.75" x14ac:dyDescent="0.25">
      <c r="B251" s="2" t="s">
        <v>13</v>
      </c>
      <c r="C251" s="2" t="s">
        <v>8</v>
      </c>
    </row>
    <row r="252" spans="2:3" ht="13.5" x14ac:dyDescent="0.2">
      <c r="B252" s="11" t="s">
        <v>14</v>
      </c>
      <c r="C252" s="4">
        <v>448</v>
      </c>
    </row>
    <row r="253" spans="2:3" ht="13.5" x14ac:dyDescent="0.2">
      <c r="B253" s="11" t="s">
        <v>15</v>
      </c>
      <c r="C253" s="4">
        <v>1</v>
      </c>
    </row>
    <row r="254" spans="2:3" ht="13.5" x14ac:dyDescent="0.2">
      <c r="B254" s="11" t="s">
        <v>16</v>
      </c>
      <c r="C254" s="4">
        <v>51</v>
      </c>
    </row>
    <row r="255" spans="2:3" ht="13.5" x14ac:dyDescent="0.2">
      <c r="B255" s="12" t="s">
        <v>17</v>
      </c>
      <c r="C255" s="4">
        <v>125</v>
      </c>
    </row>
    <row r="256" spans="2:3" ht="15.75" x14ac:dyDescent="0.25">
      <c r="B256" s="7" t="s">
        <v>6</v>
      </c>
      <c r="C256" s="8">
        <f>SUM(C252:C255)</f>
        <v>625</v>
      </c>
    </row>
    <row r="280" spans="2:3" ht="15.75" x14ac:dyDescent="0.25">
      <c r="B280" s="19" t="s">
        <v>23</v>
      </c>
      <c r="C280" s="19"/>
    </row>
    <row r="281" spans="2:3" ht="15.75" x14ac:dyDescent="0.25">
      <c r="B281" s="2" t="s">
        <v>13</v>
      </c>
      <c r="C281" s="2" t="s">
        <v>8</v>
      </c>
    </row>
    <row r="282" spans="2:3" ht="13.5" x14ac:dyDescent="0.2">
      <c r="B282" s="11" t="s">
        <v>14</v>
      </c>
      <c r="C282" s="4">
        <v>191</v>
      </c>
    </row>
    <row r="283" spans="2:3" ht="13.5" x14ac:dyDescent="0.2">
      <c r="B283" s="11" t="s">
        <v>15</v>
      </c>
      <c r="C283" s="4">
        <v>2</v>
      </c>
    </row>
    <row r="284" spans="2:3" ht="13.5" x14ac:dyDescent="0.2">
      <c r="B284" s="11" t="s">
        <v>16</v>
      </c>
      <c r="C284" s="4">
        <v>13</v>
      </c>
    </row>
    <row r="285" spans="2:3" ht="13.5" x14ac:dyDescent="0.2">
      <c r="B285" s="12" t="s">
        <v>17</v>
      </c>
      <c r="C285" s="4">
        <v>57</v>
      </c>
    </row>
    <row r="286" spans="2:3" ht="15.75" x14ac:dyDescent="0.25">
      <c r="B286" s="7" t="s">
        <v>6</v>
      </c>
      <c r="C286" s="8">
        <f>SUM(C282:C285)</f>
        <v>263</v>
      </c>
    </row>
    <row r="310" spans="2:4" ht="15.75" x14ac:dyDescent="0.25">
      <c r="B310" s="20" t="s">
        <v>24</v>
      </c>
      <c r="C310" s="20"/>
      <c r="D310" s="20"/>
    </row>
    <row r="311" spans="2:4" ht="15.75" x14ac:dyDescent="0.25">
      <c r="B311" s="2" t="s">
        <v>25</v>
      </c>
      <c r="C311" s="2" t="s">
        <v>26</v>
      </c>
      <c r="D311" s="2" t="s">
        <v>3</v>
      </c>
    </row>
    <row r="312" spans="2:4" ht="13.5" x14ac:dyDescent="0.2">
      <c r="B312" s="11" t="s">
        <v>28</v>
      </c>
      <c r="C312" s="4">
        <v>12</v>
      </c>
      <c r="D312" s="5">
        <f>C312/$C$315</f>
        <v>6.2827225130890049E-2</v>
      </c>
    </row>
    <row r="313" spans="2:4" ht="13.5" x14ac:dyDescent="0.2">
      <c r="B313" s="11" t="s">
        <v>29</v>
      </c>
      <c r="C313" s="4">
        <v>61</v>
      </c>
      <c r="D313" s="5">
        <f>C313/$C$315</f>
        <v>0.3193717277486911</v>
      </c>
    </row>
    <row r="314" spans="2:4" ht="13.5" x14ac:dyDescent="0.2">
      <c r="B314" s="11" t="s">
        <v>27</v>
      </c>
      <c r="C314" s="4">
        <v>118</v>
      </c>
      <c r="D314" s="5">
        <f>C314/$C$315</f>
        <v>0.61780104712041883</v>
      </c>
    </row>
    <row r="315" spans="2:4" ht="15.75" x14ac:dyDescent="0.25">
      <c r="B315" s="7" t="s">
        <v>6</v>
      </c>
      <c r="C315" s="8">
        <f>SUM(C312:C314)</f>
        <v>191</v>
      </c>
      <c r="D315" s="9">
        <f>SUM(D312:D314)</f>
        <v>1</v>
      </c>
    </row>
    <row r="343" spans="2:4" ht="15.75" x14ac:dyDescent="0.25">
      <c r="B343" s="20" t="s">
        <v>61</v>
      </c>
      <c r="C343" s="20"/>
      <c r="D343" s="20"/>
    </row>
    <row r="344" spans="2:4" ht="15.75" x14ac:dyDescent="0.25">
      <c r="B344" s="2"/>
      <c r="C344" s="2" t="s">
        <v>8</v>
      </c>
      <c r="D344" s="2" t="s">
        <v>3</v>
      </c>
    </row>
    <row r="345" spans="2:4" ht="13.5" x14ac:dyDescent="0.2">
      <c r="B345" s="11" t="s">
        <v>30</v>
      </c>
      <c r="C345" s="4">
        <v>2436</v>
      </c>
      <c r="D345" s="5">
        <f>C345/$C$347</f>
        <v>0.26890385252235344</v>
      </c>
    </row>
    <row r="346" spans="2:4" ht="13.5" x14ac:dyDescent="0.2">
      <c r="B346" s="11" t="s">
        <v>31</v>
      </c>
      <c r="C346" s="4">
        <v>6623</v>
      </c>
      <c r="D346" s="5">
        <f>C346/$C$347</f>
        <v>0.73109614747764651</v>
      </c>
    </row>
    <row r="347" spans="2:4" ht="15.75" x14ac:dyDescent="0.25">
      <c r="B347" s="7" t="s">
        <v>6</v>
      </c>
      <c r="C347" s="8">
        <f>SUM(C345:C346)</f>
        <v>9059</v>
      </c>
      <c r="D347" s="9">
        <f>SUM(D345:D346)</f>
        <v>1</v>
      </c>
    </row>
    <row r="372" spans="2:4" ht="15.75" x14ac:dyDescent="0.25">
      <c r="B372" s="20" t="s">
        <v>60</v>
      </c>
      <c r="C372" s="20"/>
      <c r="D372" s="20"/>
    </row>
    <row r="373" spans="2:4" ht="15.75" x14ac:dyDescent="0.25">
      <c r="B373" s="2"/>
      <c r="C373" s="2" t="s">
        <v>8</v>
      </c>
      <c r="D373" s="2" t="s">
        <v>3</v>
      </c>
    </row>
    <row r="374" spans="2:4" ht="13.5" x14ac:dyDescent="0.2">
      <c r="B374" s="11" t="s">
        <v>30</v>
      </c>
      <c r="C374" s="4">
        <v>2807</v>
      </c>
      <c r="D374" s="5">
        <f>C374/$C$376</f>
        <v>0.31901352426412094</v>
      </c>
    </row>
    <row r="375" spans="2:4" ht="13.5" x14ac:dyDescent="0.2">
      <c r="B375" s="11" t="s">
        <v>31</v>
      </c>
      <c r="C375" s="4">
        <v>5992</v>
      </c>
      <c r="D375" s="5">
        <f>C375/$C$376</f>
        <v>0.68098647573587912</v>
      </c>
    </row>
    <row r="376" spans="2:4" ht="15.75" x14ac:dyDescent="0.25">
      <c r="B376" s="7" t="s">
        <v>6</v>
      </c>
      <c r="C376" s="8">
        <f>SUM(C374:C375)</f>
        <v>8799</v>
      </c>
      <c r="D376" s="9">
        <f>SUM(D374:D375)</f>
        <v>1</v>
      </c>
    </row>
  </sheetData>
  <sortState ref="B282:D284">
    <sortCondition ref="D282:D284"/>
  </sortState>
  <mergeCells count="13">
    <mergeCell ref="B372:D372"/>
    <mergeCell ref="B189:C189"/>
    <mergeCell ref="B220:C220"/>
    <mergeCell ref="B250:C250"/>
    <mergeCell ref="B280:C280"/>
    <mergeCell ref="B310:D310"/>
    <mergeCell ref="B343:D343"/>
    <mergeCell ref="B161:C161"/>
    <mergeCell ref="B18:D18"/>
    <mergeCell ref="B43:D43"/>
    <mergeCell ref="B71:D71"/>
    <mergeCell ref="B108:C108"/>
    <mergeCell ref="B135:C1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8"/>
  <sheetViews>
    <sheetView workbookViewId="0">
      <selection activeCell="D25" sqref="D25"/>
    </sheetView>
  </sheetViews>
  <sheetFormatPr baseColWidth="10" defaultRowHeight="12.75" x14ac:dyDescent="0.2"/>
  <cols>
    <col min="1" max="2" width="10.85546875" customWidth="1"/>
    <col min="3" max="3" width="40.8554687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1"/>
      <c r="B17" s="22" t="s">
        <v>0</v>
      </c>
      <c r="C17" s="22"/>
      <c r="D17" s="22"/>
      <c r="E17" s="1"/>
      <c r="F17" s="1"/>
      <c r="G17" s="1"/>
      <c r="H17" s="1"/>
      <c r="I17" s="1"/>
      <c r="J17" s="1"/>
      <c r="K17" s="1"/>
      <c r="L17" s="1"/>
    </row>
    <row r="18" spans="1:12" ht="15.75" x14ac:dyDescent="0.25">
      <c r="A18" s="1"/>
      <c r="B18" s="13" t="s">
        <v>1</v>
      </c>
      <c r="C18" s="13" t="s">
        <v>2</v>
      </c>
      <c r="D18" s="13" t="s">
        <v>3</v>
      </c>
      <c r="E18" s="1"/>
      <c r="F18" s="1"/>
      <c r="G18" s="1"/>
      <c r="H18" s="1"/>
      <c r="I18" s="1"/>
      <c r="J18" s="1"/>
      <c r="K18" s="1"/>
      <c r="L18" s="1"/>
    </row>
    <row r="19" spans="1:12" ht="13.5" x14ac:dyDescent="0.2">
      <c r="A19" s="1"/>
      <c r="B19" s="11" t="s">
        <v>4</v>
      </c>
      <c r="C19" s="4">
        <v>333</v>
      </c>
      <c r="D19" s="5">
        <f>C19/$C$21</f>
        <v>0.90489130434782605</v>
      </c>
      <c r="E19" s="1"/>
      <c r="F19" s="1"/>
      <c r="G19" s="1"/>
      <c r="H19" s="1"/>
      <c r="I19" s="1"/>
      <c r="J19" s="1"/>
      <c r="K19" s="1"/>
      <c r="L19" s="1"/>
    </row>
    <row r="20" spans="1:12" ht="13.5" x14ac:dyDescent="0.2">
      <c r="A20" s="1"/>
      <c r="B20" s="12" t="s">
        <v>5</v>
      </c>
      <c r="C20" s="6">
        <v>35</v>
      </c>
      <c r="D20" s="5">
        <f>C20/$C$21</f>
        <v>9.5108695652173919E-2</v>
      </c>
      <c r="E20" s="1"/>
      <c r="F20" s="1"/>
      <c r="G20" s="1"/>
      <c r="H20" s="1"/>
      <c r="I20" s="1"/>
      <c r="J20" s="1"/>
      <c r="K20" s="1"/>
      <c r="L20" s="1"/>
    </row>
    <row r="21" spans="1:12" ht="15.75" x14ac:dyDescent="0.25">
      <c r="A21" s="1"/>
      <c r="B21" s="14" t="s">
        <v>6</v>
      </c>
      <c r="C21" s="15">
        <f>SUM(C19:C20)</f>
        <v>368</v>
      </c>
      <c r="D21" s="16">
        <f>SUM(D19:D20)</f>
        <v>1</v>
      </c>
      <c r="E21" s="1"/>
      <c r="F21" s="1"/>
      <c r="G21" s="1"/>
      <c r="H21" s="1"/>
      <c r="I21" s="1"/>
      <c r="J21" s="1"/>
      <c r="K21" s="1"/>
      <c r="L21" s="1"/>
    </row>
    <row r="22" spans="1:1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x14ac:dyDescent="0.25">
      <c r="A45" s="1"/>
      <c r="B45" s="22" t="s">
        <v>62</v>
      </c>
      <c r="C45" s="22"/>
      <c r="D45" s="22"/>
      <c r="E45" s="1"/>
      <c r="F45" s="1"/>
      <c r="G45" s="1"/>
      <c r="H45" s="1"/>
      <c r="I45" s="1"/>
      <c r="J45" s="1"/>
      <c r="K45" s="1"/>
      <c r="L45" s="1"/>
    </row>
    <row r="46" spans="1:12" ht="15.75" x14ac:dyDescent="0.25">
      <c r="A46" s="1"/>
      <c r="B46" s="13" t="s">
        <v>63</v>
      </c>
      <c r="C46" s="13" t="s">
        <v>8</v>
      </c>
      <c r="D46" s="13" t="s">
        <v>3</v>
      </c>
      <c r="E46" s="1"/>
      <c r="F46" s="1"/>
      <c r="G46" s="1"/>
      <c r="H46" s="1"/>
      <c r="I46" s="1"/>
      <c r="J46" s="1"/>
      <c r="K46" s="1"/>
      <c r="L46" s="1"/>
    </row>
    <row r="47" spans="1:12" ht="81" x14ac:dyDescent="0.2">
      <c r="A47" s="1"/>
      <c r="B47" s="3" t="s">
        <v>64</v>
      </c>
      <c r="C47" s="4">
        <v>0</v>
      </c>
      <c r="D47" s="17">
        <f t="shared" ref="D47:D54" si="0">C47/$C$55</f>
        <v>0</v>
      </c>
      <c r="E47" s="1"/>
      <c r="F47" s="1"/>
      <c r="G47" s="1"/>
      <c r="H47" s="1"/>
      <c r="I47" s="1"/>
      <c r="J47" s="1"/>
      <c r="K47" s="1"/>
      <c r="L47" s="1"/>
    </row>
    <row r="48" spans="1:12" ht="67.5" x14ac:dyDescent="0.2">
      <c r="A48" s="1"/>
      <c r="B48" s="3" t="s">
        <v>65</v>
      </c>
      <c r="C48" s="4">
        <v>1</v>
      </c>
      <c r="D48" s="17">
        <f t="shared" si="0"/>
        <v>3.134796238244514E-3</v>
      </c>
      <c r="E48" s="1"/>
      <c r="F48" s="1"/>
      <c r="G48" s="1"/>
      <c r="H48" s="1"/>
      <c r="I48" s="1"/>
      <c r="J48" s="1"/>
      <c r="K48" s="1"/>
      <c r="L48" s="1"/>
    </row>
    <row r="49" spans="1:12" ht="54" x14ac:dyDescent="0.2">
      <c r="A49" s="1"/>
      <c r="B49" s="3" t="s">
        <v>66</v>
      </c>
      <c r="C49" s="4">
        <v>1</v>
      </c>
      <c r="D49" s="17">
        <f t="shared" si="0"/>
        <v>3.134796238244514E-3</v>
      </c>
      <c r="E49" s="1"/>
      <c r="F49" s="1"/>
      <c r="G49" s="1"/>
      <c r="H49" s="1"/>
      <c r="I49" s="1"/>
      <c r="J49" s="1"/>
      <c r="K49" s="1"/>
      <c r="L49" s="1"/>
    </row>
    <row r="50" spans="1:12" ht="27" x14ac:dyDescent="0.2">
      <c r="A50" s="1"/>
      <c r="B50" s="3" t="s">
        <v>67</v>
      </c>
      <c r="C50" s="4">
        <v>4</v>
      </c>
      <c r="D50" s="17">
        <f t="shared" si="0"/>
        <v>1.2539184952978056E-2</v>
      </c>
      <c r="E50" s="1"/>
      <c r="F50" s="1"/>
      <c r="G50" s="1"/>
      <c r="H50" s="1"/>
      <c r="I50" s="1"/>
      <c r="J50" s="1"/>
      <c r="K50" s="1"/>
      <c r="L50" s="1"/>
    </row>
    <row r="51" spans="1:12" ht="40.5" x14ac:dyDescent="0.2">
      <c r="A51" s="1"/>
      <c r="B51" s="3" t="s">
        <v>68</v>
      </c>
      <c r="C51" s="4">
        <v>34</v>
      </c>
      <c r="D51" s="17">
        <f t="shared" si="0"/>
        <v>0.10658307210031348</v>
      </c>
      <c r="E51" s="1"/>
      <c r="F51" s="1"/>
      <c r="G51" s="1"/>
      <c r="H51" s="1"/>
      <c r="I51" s="1"/>
      <c r="J51" s="1"/>
      <c r="K51" s="1"/>
      <c r="L51" s="1"/>
    </row>
    <row r="52" spans="1:12" ht="13.5" x14ac:dyDescent="0.2">
      <c r="A52" s="1"/>
      <c r="B52" s="18" t="s">
        <v>69</v>
      </c>
      <c r="C52" s="4">
        <v>35</v>
      </c>
      <c r="D52" s="17">
        <f t="shared" si="0"/>
        <v>0.109717868338558</v>
      </c>
      <c r="E52" s="1"/>
      <c r="F52" s="1"/>
      <c r="G52" s="1"/>
      <c r="H52" s="1"/>
      <c r="I52" s="1"/>
      <c r="J52" s="1"/>
      <c r="K52" s="1"/>
      <c r="L52" s="1"/>
    </row>
    <row r="53" spans="1:12" ht="54" x14ac:dyDescent="0.2">
      <c r="A53" s="1"/>
      <c r="B53" s="3" t="s">
        <v>70</v>
      </c>
      <c r="C53" s="4">
        <v>96</v>
      </c>
      <c r="D53" s="17">
        <f t="shared" si="0"/>
        <v>0.30094043887147337</v>
      </c>
      <c r="E53" s="1"/>
      <c r="F53" s="1"/>
      <c r="G53" s="1"/>
      <c r="H53" s="1"/>
      <c r="I53" s="1"/>
      <c r="J53" s="1"/>
      <c r="K53" s="1"/>
      <c r="L53" s="1"/>
    </row>
    <row r="54" spans="1:12" ht="67.5" x14ac:dyDescent="0.2">
      <c r="A54" s="1"/>
      <c r="B54" s="3" t="s">
        <v>71</v>
      </c>
      <c r="C54" s="4">
        <v>148</v>
      </c>
      <c r="D54" s="17">
        <f t="shared" si="0"/>
        <v>0.46394984326018807</v>
      </c>
      <c r="E54" s="1"/>
      <c r="F54" s="1"/>
      <c r="G54" s="1"/>
      <c r="H54" s="1"/>
      <c r="I54" s="1"/>
      <c r="J54" s="1"/>
      <c r="K54" s="1"/>
      <c r="L54" s="1"/>
    </row>
    <row r="55" spans="1:12" ht="15.75" x14ac:dyDescent="0.25">
      <c r="A55" s="1"/>
      <c r="B55" s="14" t="s">
        <v>6</v>
      </c>
      <c r="C55" s="15">
        <f>SUM(C47:C54)</f>
        <v>319</v>
      </c>
      <c r="D55" s="16">
        <f>SUM(D47:D54)</f>
        <v>1</v>
      </c>
      <c r="E55" s="1"/>
      <c r="F55" s="1"/>
      <c r="G55" s="1"/>
      <c r="H55" s="1"/>
      <c r="I55" s="1"/>
      <c r="J55" s="1"/>
      <c r="K55" s="1"/>
      <c r="L55" s="1"/>
    </row>
    <row r="56" spans="1:1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x14ac:dyDescent="0.25">
      <c r="A68" s="1"/>
      <c r="B68" s="22" t="s">
        <v>9</v>
      </c>
      <c r="C68" s="22"/>
      <c r="D68" s="22"/>
      <c r="E68" s="1"/>
      <c r="F68" s="1"/>
      <c r="G68" s="1"/>
      <c r="H68" s="1"/>
      <c r="I68" s="1"/>
      <c r="J68" s="1"/>
      <c r="K68" s="1"/>
      <c r="L68" s="1"/>
    </row>
    <row r="69" spans="1:12" ht="15.75" x14ac:dyDescent="0.25">
      <c r="A69" s="1"/>
      <c r="B69" s="13" t="s">
        <v>10</v>
      </c>
      <c r="C69" s="13" t="s">
        <v>11</v>
      </c>
      <c r="D69" s="13" t="s">
        <v>3</v>
      </c>
      <c r="E69" s="1"/>
      <c r="F69" s="1"/>
      <c r="G69" s="1"/>
      <c r="H69" s="1"/>
      <c r="I69" s="1"/>
      <c r="J69" s="1"/>
      <c r="K69" s="1"/>
      <c r="L69" s="1"/>
    </row>
    <row r="70" spans="1:12" ht="13.5" x14ac:dyDescent="0.2">
      <c r="A70" s="1"/>
      <c r="B70" s="3" t="s">
        <v>41</v>
      </c>
      <c r="C70" s="4">
        <v>0</v>
      </c>
      <c r="D70" s="17">
        <f t="shared" ref="D70:D82" si="1">C70/$C$83</f>
        <v>0</v>
      </c>
      <c r="E70" s="1"/>
      <c r="F70" s="1"/>
      <c r="G70" s="1"/>
      <c r="H70" s="1"/>
      <c r="I70" s="1"/>
      <c r="J70" s="1"/>
      <c r="K70" s="1"/>
      <c r="L70" s="1"/>
    </row>
    <row r="71" spans="1:12" ht="27" x14ac:dyDescent="0.2">
      <c r="A71" s="1"/>
      <c r="B71" s="3" t="s">
        <v>49</v>
      </c>
      <c r="C71" s="4">
        <v>1</v>
      </c>
      <c r="D71" s="17">
        <f t="shared" si="1"/>
        <v>3.1948881789137379E-3</v>
      </c>
      <c r="E71" s="1"/>
      <c r="F71" s="1"/>
      <c r="G71" s="1"/>
      <c r="H71" s="1"/>
      <c r="I71" s="1"/>
      <c r="J71" s="1"/>
      <c r="K71" s="1"/>
      <c r="L71" s="1"/>
    </row>
    <row r="72" spans="1:12" ht="27" x14ac:dyDescent="0.2">
      <c r="A72" s="1"/>
      <c r="B72" s="3" t="s">
        <v>51</v>
      </c>
      <c r="C72" s="4">
        <v>3</v>
      </c>
      <c r="D72" s="17">
        <f t="shared" si="1"/>
        <v>9.5846645367412137E-3</v>
      </c>
      <c r="E72" s="1"/>
      <c r="F72" s="1"/>
      <c r="G72" s="1"/>
      <c r="H72" s="1"/>
      <c r="I72" s="1"/>
      <c r="J72" s="1"/>
      <c r="K72" s="1"/>
      <c r="L72" s="1"/>
    </row>
    <row r="73" spans="1:12" ht="40.5" x14ac:dyDescent="0.2">
      <c r="A73" s="1"/>
      <c r="B73" s="3" t="s">
        <v>27</v>
      </c>
      <c r="C73" s="4">
        <v>3</v>
      </c>
      <c r="D73" s="17">
        <f t="shared" si="1"/>
        <v>9.5846645367412137E-3</v>
      </c>
      <c r="E73" s="1"/>
      <c r="F73" s="1"/>
      <c r="G73" s="1"/>
      <c r="H73" s="1"/>
      <c r="I73" s="1"/>
      <c r="J73" s="1"/>
      <c r="K73" s="1"/>
      <c r="L73" s="1"/>
    </row>
    <row r="74" spans="1:12" ht="54" x14ac:dyDescent="0.2">
      <c r="A74" s="1"/>
      <c r="B74" s="3" t="s">
        <v>72</v>
      </c>
      <c r="C74" s="4">
        <v>4</v>
      </c>
      <c r="D74" s="17">
        <f t="shared" si="1"/>
        <v>1.2779552715654952E-2</v>
      </c>
      <c r="E74" s="1"/>
      <c r="F74" s="1"/>
      <c r="G74" s="1"/>
      <c r="H74" s="1"/>
      <c r="I74" s="1"/>
      <c r="J74" s="1"/>
      <c r="K74" s="1"/>
      <c r="L74" s="1"/>
    </row>
    <row r="75" spans="1:12" ht="67.5" x14ac:dyDescent="0.2">
      <c r="A75" s="1"/>
      <c r="B75" s="3" t="s">
        <v>48</v>
      </c>
      <c r="C75" s="4">
        <v>4</v>
      </c>
      <c r="D75" s="17">
        <f t="shared" si="1"/>
        <v>1.2779552715654952E-2</v>
      </c>
      <c r="E75" s="1"/>
      <c r="F75" s="1"/>
      <c r="G75" s="1"/>
      <c r="H75" s="1"/>
      <c r="I75" s="1"/>
      <c r="J75" s="1"/>
      <c r="K75" s="1"/>
      <c r="L75" s="1"/>
    </row>
    <row r="76" spans="1:12" ht="40.5" x14ac:dyDescent="0.2">
      <c r="A76" s="1"/>
      <c r="B76" s="3" t="s">
        <v>54</v>
      </c>
      <c r="C76" s="4">
        <v>6</v>
      </c>
      <c r="D76" s="17">
        <f t="shared" si="1"/>
        <v>1.9169329073482427E-2</v>
      </c>
      <c r="E76" s="1"/>
      <c r="F76" s="1"/>
      <c r="G76" s="1"/>
      <c r="H76" s="1"/>
      <c r="I76" s="1"/>
      <c r="J76" s="1"/>
      <c r="K76" s="1"/>
      <c r="L76" s="1"/>
    </row>
    <row r="77" spans="1:12" ht="54" x14ac:dyDescent="0.2">
      <c r="A77" s="1"/>
      <c r="B77" s="3" t="s">
        <v>73</v>
      </c>
      <c r="C77" s="4">
        <v>14</v>
      </c>
      <c r="D77" s="17">
        <f t="shared" si="1"/>
        <v>4.472843450479233E-2</v>
      </c>
      <c r="E77" s="1"/>
      <c r="F77" s="1"/>
      <c r="G77" s="1"/>
      <c r="H77" s="1"/>
      <c r="I77" s="1"/>
      <c r="J77" s="1"/>
      <c r="K77" s="1"/>
      <c r="L77" s="1"/>
    </row>
    <row r="78" spans="1:12" ht="13.5" x14ac:dyDescent="0.2">
      <c r="A78" s="1"/>
      <c r="B78" s="3" t="s">
        <v>74</v>
      </c>
      <c r="C78" s="4">
        <v>30</v>
      </c>
      <c r="D78" s="17">
        <f t="shared" si="1"/>
        <v>9.5846645367412137E-2</v>
      </c>
      <c r="E78" s="1"/>
      <c r="F78" s="1"/>
      <c r="G78" s="1"/>
      <c r="H78" s="1"/>
      <c r="I78" s="1"/>
      <c r="J78" s="1"/>
      <c r="K78" s="1"/>
      <c r="L78" s="1"/>
    </row>
    <row r="79" spans="1:12" ht="40.5" x14ac:dyDescent="0.2">
      <c r="A79" s="1"/>
      <c r="B79" s="3" t="s">
        <v>75</v>
      </c>
      <c r="C79" s="4">
        <v>45</v>
      </c>
      <c r="D79" s="17">
        <f t="shared" si="1"/>
        <v>0.14376996805111822</v>
      </c>
      <c r="E79" s="1"/>
      <c r="F79" s="1"/>
      <c r="G79" s="1"/>
      <c r="H79" s="1"/>
      <c r="I79" s="1"/>
      <c r="J79" s="1"/>
      <c r="K79" s="1"/>
      <c r="L79" s="1"/>
    </row>
    <row r="80" spans="1:12" ht="27" x14ac:dyDescent="0.2">
      <c r="A80" s="1"/>
      <c r="B80" s="3" t="s">
        <v>57</v>
      </c>
      <c r="C80" s="4">
        <v>51</v>
      </c>
      <c r="D80" s="17">
        <f t="shared" si="1"/>
        <v>0.16293929712460065</v>
      </c>
      <c r="E80" s="1"/>
      <c r="F80" s="1"/>
      <c r="G80" s="1"/>
      <c r="H80" s="1"/>
      <c r="I80" s="1"/>
      <c r="J80" s="1"/>
      <c r="K80" s="1"/>
      <c r="L80" s="1"/>
    </row>
    <row r="81" spans="1:12" ht="67.5" x14ac:dyDescent="0.2">
      <c r="A81" s="1"/>
      <c r="B81" s="3" t="s">
        <v>76</v>
      </c>
      <c r="C81" s="4">
        <v>60</v>
      </c>
      <c r="D81" s="17">
        <f t="shared" si="1"/>
        <v>0.19169329073482427</v>
      </c>
      <c r="E81" s="1"/>
      <c r="F81" s="1"/>
      <c r="G81" s="1"/>
      <c r="H81" s="1"/>
      <c r="I81" s="1"/>
      <c r="J81" s="1"/>
      <c r="K81" s="1"/>
      <c r="L81" s="1"/>
    </row>
    <row r="82" spans="1:12" ht="13.5" x14ac:dyDescent="0.2">
      <c r="A82" s="1"/>
      <c r="B82" s="3" t="s">
        <v>59</v>
      </c>
      <c r="C82" s="4">
        <v>92</v>
      </c>
      <c r="D82" s="17">
        <f t="shared" si="1"/>
        <v>0.29392971246006389</v>
      </c>
      <c r="E82" s="1"/>
      <c r="F82" s="1"/>
      <c r="G82" s="1"/>
      <c r="H82" s="1"/>
      <c r="I82" s="1"/>
      <c r="J82" s="1"/>
      <c r="K82" s="1"/>
      <c r="L82" s="1"/>
    </row>
    <row r="83" spans="1:12" ht="15.75" x14ac:dyDescent="0.25">
      <c r="A83" s="1"/>
      <c r="B83" s="14" t="s">
        <v>6</v>
      </c>
      <c r="C83" s="15">
        <f>SUM(C70:C82)</f>
        <v>313</v>
      </c>
      <c r="D83" s="16">
        <f>SUM(D70:D82)</f>
        <v>1</v>
      </c>
      <c r="E83" s="1"/>
      <c r="F83" s="1"/>
      <c r="G83" s="1"/>
      <c r="H83" s="1"/>
      <c r="I83" s="1"/>
      <c r="J83" s="1"/>
      <c r="K83" s="1"/>
      <c r="L83" s="1"/>
    </row>
    <row r="84" spans="1:1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5.75" x14ac:dyDescent="0.25">
      <c r="A100" s="1"/>
      <c r="B100" s="22" t="s">
        <v>12</v>
      </c>
      <c r="C100" s="22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5.75" x14ac:dyDescent="0.25">
      <c r="A101" s="1"/>
      <c r="B101" s="13" t="s">
        <v>13</v>
      </c>
      <c r="C101" s="13" t="s">
        <v>8</v>
      </c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27" x14ac:dyDescent="0.2">
      <c r="A102" s="1"/>
      <c r="B102" s="11" t="s">
        <v>14</v>
      </c>
      <c r="C102" s="4">
        <v>1</v>
      </c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27" x14ac:dyDescent="0.2">
      <c r="A103" s="1"/>
      <c r="B103" s="11" t="s">
        <v>15</v>
      </c>
      <c r="C103" s="4">
        <v>0</v>
      </c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3.5" x14ac:dyDescent="0.2">
      <c r="A104" s="1"/>
      <c r="B104" s="11" t="s">
        <v>16</v>
      </c>
      <c r="C104" s="4">
        <v>2</v>
      </c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27" x14ac:dyDescent="0.2">
      <c r="A105" s="1"/>
      <c r="B105" s="12" t="s">
        <v>17</v>
      </c>
      <c r="C105" s="4">
        <v>0</v>
      </c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5.75" x14ac:dyDescent="0.25">
      <c r="A106" s="1"/>
      <c r="B106" s="14" t="s">
        <v>6</v>
      </c>
      <c r="C106" s="15">
        <f>SUM(C102:C105)</f>
        <v>3</v>
      </c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75" x14ac:dyDescent="0.25">
      <c r="A116" s="1"/>
      <c r="B116" s="22" t="s">
        <v>77</v>
      </c>
      <c r="C116" s="22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5.75" x14ac:dyDescent="0.25">
      <c r="A117" s="1"/>
      <c r="B117" s="13" t="s">
        <v>13</v>
      </c>
      <c r="C117" s="13" t="s">
        <v>8</v>
      </c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27" x14ac:dyDescent="0.2">
      <c r="A118" s="1"/>
      <c r="B118" s="11" t="s">
        <v>14</v>
      </c>
      <c r="C118" s="4">
        <v>0</v>
      </c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27" x14ac:dyDescent="0.2">
      <c r="A119" s="1"/>
      <c r="B119" s="11" t="s">
        <v>15</v>
      </c>
      <c r="C119" s="4">
        <v>0</v>
      </c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3.5" x14ac:dyDescent="0.2">
      <c r="A120" s="1"/>
      <c r="B120" s="11" t="s">
        <v>16</v>
      </c>
      <c r="C120" s="4">
        <v>0</v>
      </c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27" x14ac:dyDescent="0.2">
      <c r="A121" s="1"/>
      <c r="B121" s="12" t="s">
        <v>17</v>
      </c>
      <c r="C121" s="4">
        <v>0</v>
      </c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.75" x14ac:dyDescent="0.25">
      <c r="A122" s="1"/>
      <c r="B122" s="14" t="s">
        <v>6</v>
      </c>
      <c r="C122" s="15">
        <f>SUM(C118:C121)</f>
        <v>0</v>
      </c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.75" x14ac:dyDescent="0.25">
      <c r="A131" s="1"/>
      <c r="B131" s="22" t="s">
        <v>78</v>
      </c>
      <c r="C131" s="22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.75" x14ac:dyDescent="0.25">
      <c r="A132" s="1"/>
      <c r="B132" s="13" t="s">
        <v>13</v>
      </c>
      <c r="C132" s="13" t="s">
        <v>8</v>
      </c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27" x14ac:dyDescent="0.2">
      <c r="A133" s="1"/>
      <c r="B133" s="11" t="s">
        <v>14</v>
      </c>
      <c r="C133" s="4">
        <v>20</v>
      </c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27" x14ac:dyDescent="0.2">
      <c r="A134" s="1"/>
      <c r="B134" s="11" t="s">
        <v>15</v>
      </c>
      <c r="C134" s="4">
        <v>0</v>
      </c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3.5" x14ac:dyDescent="0.2">
      <c r="A135" s="1"/>
      <c r="B135" s="11" t="s">
        <v>16</v>
      </c>
      <c r="C135" s="4">
        <v>9</v>
      </c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27" x14ac:dyDescent="0.2">
      <c r="A136" s="1"/>
      <c r="B136" s="12" t="s">
        <v>17</v>
      </c>
      <c r="C136" s="4">
        <v>14</v>
      </c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5.75" x14ac:dyDescent="0.25">
      <c r="A137" s="1"/>
      <c r="B137" s="14" t="s">
        <v>6</v>
      </c>
      <c r="C137" s="15">
        <f>SUM(C133:C136)</f>
        <v>43</v>
      </c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5.75" x14ac:dyDescent="0.25">
      <c r="A160" s="1"/>
      <c r="B160" s="22" t="s">
        <v>79</v>
      </c>
      <c r="C160" s="22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5.75" x14ac:dyDescent="0.25">
      <c r="A161" s="1"/>
      <c r="B161" s="13" t="s">
        <v>13</v>
      </c>
      <c r="C161" s="13" t="s">
        <v>8</v>
      </c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27" x14ac:dyDescent="0.2">
      <c r="A162" s="1"/>
      <c r="B162" s="11" t="s">
        <v>14</v>
      </c>
      <c r="C162" s="4">
        <v>18</v>
      </c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27" x14ac:dyDescent="0.2">
      <c r="A163" s="1"/>
      <c r="B163" s="11" t="s">
        <v>15</v>
      </c>
      <c r="C163" s="4">
        <v>12</v>
      </c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3.5" x14ac:dyDescent="0.2">
      <c r="A164" s="1"/>
      <c r="B164" s="11" t="s">
        <v>16</v>
      </c>
      <c r="C164" s="4">
        <v>29</v>
      </c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27" x14ac:dyDescent="0.2">
      <c r="A165" s="1"/>
      <c r="B165" s="12" t="s">
        <v>17</v>
      </c>
      <c r="C165" s="4">
        <v>24</v>
      </c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5.75" x14ac:dyDescent="0.25">
      <c r="A166" s="1"/>
      <c r="B166" s="14" t="s">
        <v>6</v>
      </c>
      <c r="C166" s="15">
        <f>SUM(C162:C165)</f>
        <v>83</v>
      </c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5.75" x14ac:dyDescent="0.25">
      <c r="A188" s="1"/>
      <c r="B188" s="22" t="s">
        <v>22</v>
      </c>
      <c r="C188" s="22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.75" x14ac:dyDescent="0.25">
      <c r="A189" s="1"/>
      <c r="B189" s="13" t="s">
        <v>13</v>
      </c>
      <c r="C189" s="13" t="s">
        <v>8</v>
      </c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27" x14ac:dyDescent="0.2">
      <c r="A190" s="1"/>
      <c r="B190" s="11" t="s">
        <v>14</v>
      </c>
      <c r="C190" s="4">
        <v>28</v>
      </c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27" x14ac:dyDescent="0.2">
      <c r="A191" s="1"/>
      <c r="B191" s="11" t="s">
        <v>15</v>
      </c>
      <c r="C191" s="4">
        <v>0</v>
      </c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3.5" x14ac:dyDescent="0.2">
      <c r="A192" s="1"/>
      <c r="B192" s="11" t="s">
        <v>16</v>
      </c>
      <c r="C192" s="4">
        <v>7</v>
      </c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27" x14ac:dyDescent="0.2">
      <c r="A193" s="1"/>
      <c r="B193" s="12" t="s">
        <v>17</v>
      </c>
      <c r="C193" s="4">
        <v>13</v>
      </c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5.75" x14ac:dyDescent="0.25">
      <c r="A194" s="1"/>
      <c r="B194" s="14" t="s">
        <v>6</v>
      </c>
      <c r="C194" s="15">
        <f>SUM(C190:C193)</f>
        <v>48</v>
      </c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5.75" x14ac:dyDescent="0.25">
      <c r="A216" s="1"/>
      <c r="B216" s="22" t="s">
        <v>23</v>
      </c>
      <c r="C216" s="22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5.75" x14ac:dyDescent="0.25">
      <c r="A217" s="1"/>
      <c r="B217" s="13" t="s">
        <v>13</v>
      </c>
      <c r="C217" s="13" t="s">
        <v>8</v>
      </c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27" x14ac:dyDescent="0.2">
      <c r="A218" s="1"/>
      <c r="B218" s="11" t="s">
        <v>14</v>
      </c>
      <c r="C218" s="4">
        <v>9</v>
      </c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27" x14ac:dyDescent="0.2">
      <c r="A219" s="1"/>
      <c r="B219" s="11" t="s">
        <v>15</v>
      </c>
      <c r="C219" s="4">
        <v>0</v>
      </c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3.5" x14ac:dyDescent="0.2">
      <c r="A220" s="1"/>
      <c r="B220" s="11" t="s">
        <v>16</v>
      </c>
      <c r="C220" s="4">
        <v>0</v>
      </c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27" x14ac:dyDescent="0.2">
      <c r="A221" s="1"/>
      <c r="B221" s="12" t="s">
        <v>17</v>
      </c>
      <c r="C221" s="4">
        <v>0</v>
      </c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5.75" x14ac:dyDescent="0.25">
      <c r="A222" s="1"/>
      <c r="B222" s="14" t="s">
        <v>6</v>
      </c>
      <c r="C222" s="15">
        <f>SUM(C218:C221)</f>
        <v>9</v>
      </c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5.75" x14ac:dyDescent="0.25">
      <c r="A239" s="1"/>
      <c r="B239" s="21" t="s">
        <v>24</v>
      </c>
      <c r="C239" s="21"/>
      <c r="D239" s="21"/>
      <c r="E239" s="1"/>
      <c r="F239" s="1"/>
      <c r="G239" s="1"/>
      <c r="H239" s="1"/>
      <c r="I239" s="1"/>
      <c r="J239" s="1"/>
      <c r="K239" s="1"/>
      <c r="L239" s="1"/>
    </row>
    <row r="240" spans="1:12" ht="15.75" x14ac:dyDescent="0.25">
      <c r="A240" s="1"/>
      <c r="B240" s="13" t="s">
        <v>25</v>
      </c>
      <c r="C240" s="13" t="s">
        <v>26</v>
      </c>
      <c r="D240" s="13" t="s">
        <v>3</v>
      </c>
      <c r="E240" s="1"/>
      <c r="F240" s="1"/>
      <c r="G240" s="1"/>
      <c r="H240" s="1"/>
      <c r="I240" s="1"/>
      <c r="J240" s="1"/>
      <c r="K240" s="1"/>
      <c r="L240" s="1"/>
    </row>
    <row r="241" spans="1:12" ht="40.5" x14ac:dyDescent="0.2">
      <c r="A241" s="1"/>
      <c r="B241" s="11" t="s">
        <v>27</v>
      </c>
      <c r="C241" s="4">
        <v>3</v>
      </c>
      <c r="D241" s="5">
        <f>C241/$C$244</f>
        <v>0.5</v>
      </c>
      <c r="E241" s="1"/>
      <c r="F241" s="1"/>
      <c r="G241" s="1"/>
      <c r="H241" s="1"/>
      <c r="I241" s="1"/>
      <c r="J241" s="1"/>
      <c r="K241" s="1"/>
      <c r="L241" s="1"/>
    </row>
    <row r="242" spans="1:12" ht="27" x14ac:dyDescent="0.2">
      <c r="A242" s="1"/>
      <c r="B242" s="11" t="s">
        <v>28</v>
      </c>
      <c r="C242" s="4">
        <v>0</v>
      </c>
      <c r="D242" s="5">
        <f t="shared" ref="D242:D243" si="2">C242/$C$244</f>
        <v>0</v>
      </c>
      <c r="E242" s="1"/>
      <c r="F242" s="1"/>
      <c r="G242" s="1"/>
      <c r="H242" s="1"/>
      <c r="I242" s="1"/>
      <c r="J242" s="1"/>
      <c r="K242" s="1"/>
      <c r="L242" s="1"/>
    </row>
    <row r="243" spans="1:12" ht="67.5" x14ac:dyDescent="0.2">
      <c r="A243" s="1"/>
      <c r="B243" s="11" t="s">
        <v>29</v>
      </c>
      <c r="C243" s="4">
        <v>3</v>
      </c>
      <c r="D243" s="5">
        <f t="shared" si="2"/>
        <v>0.5</v>
      </c>
      <c r="E243" s="1"/>
      <c r="F243" s="1"/>
      <c r="G243" s="1"/>
      <c r="H243" s="1"/>
      <c r="I243" s="1"/>
      <c r="J243" s="1"/>
      <c r="K243" s="1"/>
      <c r="L243" s="1"/>
    </row>
    <row r="244" spans="1:12" ht="15.75" x14ac:dyDescent="0.25">
      <c r="A244" s="1"/>
      <c r="B244" s="14" t="s">
        <v>6</v>
      </c>
      <c r="C244" s="15">
        <f>SUM(C241:C243)</f>
        <v>6</v>
      </c>
      <c r="D244" s="16">
        <f>SUM(D241:D243)</f>
        <v>1</v>
      </c>
      <c r="E244" s="1"/>
      <c r="F244" s="1"/>
      <c r="G244" s="1"/>
      <c r="H244" s="1"/>
      <c r="I244" s="1"/>
      <c r="J244" s="1"/>
      <c r="K244" s="1"/>
      <c r="L244" s="1"/>
    </row>
    <row r="245" spans="1:12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5.75" x14ac:dyDescent="0.25">
      <c r="A254" s="1"/>
      <c r="B254" s="21" t="s">
        <v>80</v>
      </c>
      <c r="C254" s="21"/>
      <c r="D254" s="21"/>
      <c r="E254" s="1"/>
      <c r="F254" s="1"/>
      <c r="G254" s="1"/>
      <c r="H254" s="1"/>
      <c r="I254" s="1"/>
      <c r="J254" s="1"/>
      <c r="K254" s="1"/>
      <c r="L254" s="1"/>
    </row>
    <row r="255" spans="1:12" ht="15.75" x14ac:dyDescent="0.25">
      <c r="A255" s="1"/>
      <c r="B255" s="13"/>
      <c r="C255" s="13" t="s">
        <v>8</v>
      </c>
      <c r="D255" s="13" t="s">
        <v>3</v>
      </c>
      <c r="E255" s="1"/>
      <c r="F255" s="1"/>
      <c r="G255" s="1"/>
      <c r="H255" s="1"/>
      <c r="I255" s="1"/>
      <c r="J255" s="1"/>
      <c r="K255" s="1"/>
      <c r="L255" s="1"/>
    </row>
    <row r="256" spans="1:12" ht="13.5" x14ac:dyDescent="0.2">
      <c r="A256" s="1"/>
      <c r="B256" s="11" t="s">
        <v>30</v>
      </c>
      <c r="C256" s="4">
        <v>136</v>
      </c>
      <c r="D256" s="5">
        <f>C256/$C$258</f>
        <v>0.28099173553719009</v>
      </c>
      <c r="E256" s="1"/>
      <c r="F256" s="1"/>
      <c r="G256" s="1"/>
      <c r="H256" s="1"/>
      <c r="I256" s="1"/>
      <c r="J256" s="1"/>
      <c r="K256" s="1"/>
      <c r="L256" s="1"/>
    </row>
    <row r="257" spans="1:12" ht="27" x14ac:dyDescent="0.2">
      <c r="A257" s="1"/>
      <c r="B257" s="11" t="s">
        <v>31</v>
      </c>
      <c r="C257" s="4">
        <v>348</v>
      </c>
      <c r="D257" s="5">
        <f>C257/$C$258</f>
        <v>0.71900826446280997</v>
      </c>
      <c r="E257" s="1"/>
      <c r="F257" s="1"/>
      <c r="G257" s="1"/>
      <c r="H257" s="1"/>
      <c r="I257" s="1"/>
      <c r="J257" s="1"/>
      <c r="K257" s="1"/>
      <c r="L257" s="1"/>
    </row>
    <row r="258" spans="1:12" ht="15.75" x14ac:dyDescent="0.25">
      <c r="A258" s="1"/>
      <c r="B258" s="14" t="s">
        <v>6</v>
      </c>
      <c r="C258" s="15">
        <f>SUM(C256:C257)</f>
        <v>484</v>
      </c>
      <c r="D258" s="16">
        <f>SUM(D256:D257)</f>
        <v>1</v>
      </c>
      <c r="E258" s="1"/>
      <c r="F258" s="1"/>
      <c r="G258" s="1"/>
      <c r="H258" s="1"/>
      <c r="I258" s="1"/>
      <c r="J258" s="1"/>
      <c r="K258" s="1"/>
      <c r="L258" s="1"/>
    </row>
    <row r="259" spans="1:12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5.75" x14ac:dyDescent="0.25">
      <c r="A284" s="1"/>
      <c r="B284" s="21" t="s">
        <v>81</v>
      </c>
      <c r="C284" s="21"/>
      <c r="D284" s="21"/>
      <c r="E284" s="1"/>
      <c r="F284" s="1"/>
      <c r="G284" s="1"/>
      <c r="H284" s="1"/>
      <c r="I284" s="1"/>
      <c r="J284" s="1"/>
      <c r="K284" s="1"/>
      <c r="L284" s="1"/>
    </row>
    <row r="285" spans="1:12" ht="15.75" x14ac:dyDescent="0.25">
      <c r="A285" s="1"/>
      <c r="B285" s="13"/>
      <c r="C285" s="13" t="s">
        <v>8</v>
      </c>
      <c r="D285" s="13" t="s">
        <v>3</v>
      </c>
      <c r="E285" s="1"/>
      <c r="F285" s="1"/>
      <c r="G285" s="1"/>
      <c r="H285" s="1"/>
      <c r="I285" s="1"/>
      <c r="J285" s="1"/>
      <c r="K285" s="1"/>
      <c r="L285" s="1"/>
    </row>
    <row r="286" spans="1:12" ht="13.5" x14ac:dyDescent="0.2">
      <c r="A286" s="1"/>
      <c r="B286" s="11" t="s">
        <v>30</v>
      </c>
      <c r="C286" s="4">
        <v>158</v>
      </c>
      <c r="D286" s="5">
        <f>C286/$C$288</f>
        <v>0.36405529953917048</v>
      </c>
      <c r="E286" s="1"/>
      <c r="F286" s="1"/>
      <c r="G286" s="1"/>
      <c r="H286" s="1"/>
      <c r="I286" s="1"/>
      <c r="J286" s="1"/>
      <c r="K286" s="1"/>
      <c r="L286" s="1"/>
    </row>
    <row r="287" spans="1:12" ht="27" x14ac:dyDescent="0.2">
      <c r="A287" s="1"/>
      <c r="B287" s="11" t="s">
        <v>31</v>
      </c>
      <c r="C287" s="4">
        <v>276</v>
      </c>
      <c r="D287" s="5">
        <f>C287/$C$288</f>
        <v>0.63594470046082952</v>
      </c>
      <c r="E287" s="1"/>
      <c r="F287" s="1"/>
      <c r="G287" s="1"/>
      <c r="H287" s="1"/>
      <c r="I287" s="1"/>
      <c r="J287" s="1"/>
      <c r="K287" s="1"/>
      <c r="L287" s="1"/>
    </row>
    <row r="288" spans="1:12" ht="15.75" x14ac:dyDescent="0.25">
      <c r="A288" s="1"/>
      <c r="B288" s="14" t="s">
        <v>6</v>
      </c>
      <c r="C288" s="15">
        <f>SUM(C286:C287)</f>
        <v>434</v>
      </c>
      <c r="D288" s="16">
        <f>SUM(D286:D287)</f>
        <v>1</v>
      </c>
      <c r="E288" s="1"/>
      <c r="F288" s="1"/>
      <c r="G288" s="1"/>
      <c r="H288" s="1"/>
      <c r="I288" s="1"/>
      <c r="J288" s="1"/>
      <c r="K288" s="1"/>
      <c r="L288" s="1"/>
    </row>
    <row r="289" spans="1:12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</sheetData>
  <mergeCells count="12">
    <mergeCell ref="B284:D284"/>
    <mergeCell ref="B17:D17"/>
    <mergeCell ref="B45:D45"/>
    <mergeCell ref="B68:D68"/>
    <mergeCell ref="B100:C100"/>
    <mergeCell ref="B116:C116"/>
    <mergeCell ref="B131:C131"/>
    <mergeCell ref="B160:C160"/>
    <mergeCell ref="B188:C188"/>
    <mergeCell ref="B216:C216"/>
    <mergeCell ref="B239:D239"/>
    <mergeCell ref="B254:D25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Estadísticas ORD</vt:lpstr>
      <vt:lpstr>Estadísticas NNA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2023-01-13T20:38:45Z</dcterms:created>
  <dcterms:modified xsi:type="dcterms:W3CDTF">2025-03-25T14:25:47Z</dcterms:modified>
</cp:coreProperties>
</file>