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9045"/>
  </bookViews>
  <sheets>
    <sheet name="Estadísticas ORD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5" i="1" l="1"/>
  <c r="C54" i="1"/>
  <c r="D45" i="1" s="1"/>
  <c r="C226" i="1"/>
  <c r="C286" i="1"/>
  <c r="C167" i="1"/>
  <c r="C376" i="1"/>
  <c r="D375" i="1" s="1"/>
  <c r="C256" i="1"/>
  <c r="C114" i="1"/>
  <c r="C141" i="1"/>
  <c r="C22" i="1"/>
  <c r="D21" i="1" s="1"/>
  <c r="C347" i="1"/>
  <c r="D346" i="1" s="1"/>
  <c r="C93" i="1"/>
  <c r="D91" i="1" s="1"/>
  <c r="C315" i="1"/>
  <c r="D312" i="1" s="1"/>
  <c r="D52" i="1" l="1"/>
  <c r="D47" i="1"/>
  <c r="D51" i="1"/>
  <c r="D345" i="1"/>
  <c r="D347" i="1" s="1"/>
  <c r="D48" i="1"/>
  <c r="D49" i="1"/>
  <c r="D46" i="1"/>
  <c r="D50" i="1"/>
  <c r="D53" i="1"/>
  <c r="D374" i="1"/>
  <c r="D376" i="1" s="1"/>
  <c r="D314" i="1"/>
  <c r="D20" i="1"/>
  <c r="D22" i="1" s="1"/>
  <c r="D313" i="1"/>
  <c r="D84" i="1"/>
  <c r="D88" i="1"/>
  <c r="D74" i="1"/>
  <c r="D76" i="1"/>
  <c r="D90" i="1"/>
  <c r="D86" i="1"/>
  <c r="D87" i="1"/>
  <c r="D83" i="1"/>
  <c r="D92" i="1"/>
  <c r="D82" i="1"/>
  <c r="D80" i="1"/>
  <c r="D78" i="1"/>
  <c r="D79" i="1"/>
  <c r="D77" i="1"/>
  <c r="D75" i="1"/>
  <c r="D89" i="1"/>
  <c r="D85" i="1"/>
  <c r="D73" i="1"/>
  <c r="D81" i="1"/>
  <c r="D54" i="1" l="1"/>
  <c r="D315" i="1"/>
  <c r="D93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<sst xmlns="http://schemas.openxmlformats.org/spreadsheetml/2006/main" count="122" uniqueCount="62">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</sst>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ORD'!$B$20:$B$21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ORD'!$D$20:$D$21</c:f>
              <c:numCache>
                <c:formatCode>0%</c:formatCode>
                <c:ptCount val="2"/>
                <c:pt idx="0">
                  <c:v>0.93481074086056293</c:v>
                </c:pt>
                <c:pt idx="1">
                  <c:v>6.5189259139437072E-2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ORD'!$C$20:$C$21</c15:f>
                <c15:dlblRangeCache>
                  <c:ptCount val="2"/>
                  <c:pt idx="0">
                    <c:v>5,779</c:v>
                  </c:pt>
                  <c:pt idx="1">
                    <c:v>403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ORD'!$B$282:$B$285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ORD'!$C$282:$C$285</c:f>
              <c:numCache>
                <c:formatCode>#,##0</c:formatCode>
                <c:ptCount val="4"/>
                <c:pt idx="0">
                  <c:v>307</c:v>
                </c:pt>
                <c:pt idx="1">
                  <c:v>0</c:v>
                </c:pt>
                <c:pt idx="2">
                  <c:v>6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34423200"/>
        <c:axId val="1234426464"/>
      </c:barChart>
      <c:catAx>
        <c:axId val="12344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4426464"/>
        <c:crosses val="autoZero"/>
        <c:auto val="1"/>
        <c:lblAlgn val="ctr"/>
        <c:lblOffset val="100"/>
        <c:noMultiLvlLbl val="0"/>
      </c:catAx>
      <c:valAx>
        <c:axId val="12344264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344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ORD'!$B$312:$B$314</c:f>
              <c:strCache>
                <c:ptCount val="3"/>
                <c:pt idx="0">
                  <c:v>Conciliación</c:v>
                </c:pt>
                <c:pt idx="1">
                  <c:v>Suspensión Condicional del Procedimiento</c:v>
                </c:pt>
                <c:pt idx="2">
                  <c:v>Criterio de Oportunidad</c:v>
                </c:pt>
              </c:strCache>
            </c:strRef>
          </c:cat>
          <c:val>
            <c:numRef>
              <c:f>'Estadísticas ORD'!$D$312:$D$314</c:f>
              <c:numCache>
                <c:formatCode>0%</c:formatCode>
                <c:ptCount val="3"/>
                <c:pt idx="0">
                  <c:v>7.3170731707317069E-2</c:v>
                </c:pt>
                <c:pt idx="1">
                  <c:v>0.78048780487804881</c:v>
                </c:pt>
                <c:pt idx="2">
                  <c:v>0.14634146341463414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ORD'!$C$312:$C$314</c15:f>
                <c15:dlblRangeCache>
                  <c:ptCount val="3"/>
                  <c:pt idx="0">
                    <c:v>6</c:v>
                  </c:pt>
                  <c:pt idx="1">
                    <c:v>64</c:v>
                  </c:pt>
                  <c:pt idx="2">
                    <c:v>12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ORD'!$B$345:$B$346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ORD'!$D$345:$D$346</c:f>
              <c:numCache>
                <c:formatCode>0%</c:formatCode>
                <c:ptCount val="2"/>
                <c:pt idx="0">
                  <c:v>0.29142391051037053</c:v>
                </c:pt>
                <c:pt idx="1">
                  <c:v>0.70857608948962947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ORD'!$C$345:$C$346</c15:f>
                <c15:dlblRangeCache>
                  <c:ptCount val="2"/>
                  <c:pt idx="0">
                    <c:v>2,501</c:v>
                  </c:pt>
                  <c:pt idx="1">
                    <c:v>6,081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4420480"/>
        <c:axId val="1080060592"/>
      </c:barChart>
      <c:catAx>
        <c:axId val="12344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080060592"/>
        <c:crosses val="autoZero"/>
        <c:auto val="1"/>
        <c:lblAlgn val="ctr"/>
        <c:lblOffset val="100"/>
        <c:noMultiLvlLbl val="0"/>
      </c:catAx>
      <c:valAx>
        <c:axId val="10800605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3442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ORD'!$B$374:$B$375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ORD'!$D$374:$D$375</c:f>
              <c:numCache>
                <c:formatCode>0%</c:formatCode>
                <c:ptCount val="2"/>
                <c:pt idx="0">
                  <c:v>0.30865495846040591</c:v>
                </c:pt>
                <c:pt idx="1">
                  <c:v>0.69134504153959409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ORD'!$C$374:$C$375</c15:f>
                <c15:dlblRangeCache>
                  <c:ptCount val="2"/>
                  <c:pt idx="0">
                    <c:v>2,935</c:v>
                  </c:pt>
                  <c:pt idx="1">
                    <c:v>6,574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5899264"/>
        <c:axId val="1285896544"/>
      </c:barChart>
      <c:catAx>
        <c:axId val="12858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85896544"/>
        <c:crosses val="autoZero"/>
        <c:auto val="1"/>
        <c:lblAlgn val="ctr"/>
        <c:lblOffset val="100"/>
        <c:noMultiLvlLbl val="0"/>
      </c:catAx>
      <c:valAx>
        <c:axId val="12858965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8589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465111149569219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92112C-EB32-44B9-9A9F-BC1DF17712E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D0CB737-6D9F-4FA3-9CC3-1B348281858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F6B949-223E-4E1F-AC94-31266C1D446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795BA15-8B69-4D78-B3CB-9E0DE8467EA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B3DFAA-16E5-4DE2-8BF2-DFC70086B2E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2B0AFD6-3476-4C0D-B785-A5F46F6D23F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1B8E3C-5717-44D0-9C1C-2B12ACEECEB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AEA4575-2F4E-4AD0-AAFD-8BAB0C75545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6C6ABC-4D5F-4C10-B172-086D9A20A28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8AA8D2A-6CC4-43F8-804D-AC8FED06889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AC1D953-E6BB-4D47-BD22-8874B5F7BAD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54C1018-2C30-4314-A4F6-F7409DDDDFE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07BF4CC-FAAF-4CD6-AD3C-759890F9008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C95DCAA-CD0A-4A03-9C37-995B3AE53F7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3E5573-9429-4C26-A0A8-5C844165306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67586F0-BED7-4225-85F1-DA752587F46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83183FE-BCF2-4F3F-AA4E-D0DEB1D153C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0D266AF-7BDB-4A88-A88A-16027B51EE3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ORD'!$B$45:$B$53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Vigilancia Institucional</c:v>
                </c:pt>
                <c:pt idx="3">
                  <c:v>Arresto Domiciliario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ORD'!$D$45:$D$53</c:f>
              <c:numCache>
                <c:formatCode>0.00%</c:formatCode>
                <c:ptCount val="9"/>
                <c:pt idx="0">
                  <c:v>6.098800569221387E-4</c:v>
                </c:pt>
                <c:pt idx="1">
                  <c:v>8.1317340922951815E-4</c:v>
                </c:pt>
                <c:pt idx="2">
                  <c:v>2.8461069323033137E-3</c:v>
                </c:pt>
                <c:pt idx="3">
                  <c:v>3.2526936369180726E-3</c:v>
                </c:pt>
                <c:pt idx="4">
                  <c:v>5.0010164667615369E-2</c:v>
                </c:pt>
                <c:pt idx="5">
                  <c:v>9.3921528766009357E-2</c:v>
                </c:pt>
                <c:pt idx="6">
                  <c:v>0.22077658060581418</c:v>
                </c:pt>
                <c:pt idx="7">
                  <c:v>0.26936369180727793</c:v>
                </c:pt>
                <c:pt idx="8">
                  <c:v>0.35840618011791014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ORD'!$C$45:$C$53</c15:f>
                <c15:dlblRangeCache>
                  <c:ptCount val="9"/>
                  <c:pt idx="0">
                    <c:v>3</c:v>
                  </c:pt>
                  <c:pt idx="1">
                    <c:v>4</c:v>
                  </c:pt>
                  <c:pt idx="2">
                    <c:v>14</c:v>
                  </c:pt>
                  <c:pt idx="3">
                    <c:v>16</c:v>
                  </c:pt>
                  <c:pt idx="4">
                    <c:v>246</c:v>
                  </c:pt>
                  <c:pt idx="5">
                    <c:v>462</c:v>
                  </c:pt>
                  <c:pt idx="6">
                    <c:v>1,086</c:v>
                  </c:pt>
                  <c:pt idx="7">
                    <c:v>1,325</c:v>
                  </c:pt>
                  <c:pt idx="8">
                    <c:v>1,763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6592624"/>
        <c:axId val="1266601328"/>
      </c:barChart>
      <c:catAx>
        <c:axId val="126659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601328"/>
        <c:crosses val="autoZero"/>
        <c:auto val="1"/>
        <c:lblAlgn val="ctr"/>
        <c:lblOffset val="100"/>
        <c:noMultiLvlLbl val="0"/>
      </c:catAx>
      <c:valAx>
        <c:axId val="126660132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26659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09978574752702"/>
          <c:y val="3.7225032382047676E-2"/>
          <c:w val="0.5311457080367723"/>
          <c:h val="0.92554993523590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6CCBBAE-F8D0-4A8F-A1BD-6B2B26C092D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BAB32DD-3CD1-4716-A1D1-DB6B3742769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AA3681-2198-4432-A25C-15A3E325E2B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49D3B12-2C79-4805-94F5-B24FBF9BB64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EB6F210-C6C6-4520-986D-720F98C5183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439892B-3158-4C94-99F9-4866357A217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E91EE53-400E-4338-9608-FD09F2B221F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8F43829-DFDB-4E8C-A5A6-A66ADFC7D05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480ADAC-1E5B-4841-B8B4-840F39C76F4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903DFDE-892D-4251-93CA-5E7C451B0D8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AFAA521-7C6A-40D5-B40F-EAF7FD35B1B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B91A11E-2895-4E7C-B9DE-3AFF15B5B1F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0C8A43B-5990-4B84-ACD3-DE7271F3304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38862BF-DE6D-4733-B26C-5861E437B1C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A25361D-B896-45DC-B47A-DB37044531F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D3A16B0-F43E-45E8-B616-25326B28B1E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83979E4-4C70-4D6A-A0FD-D4F54999373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9816142-AA91-4C36-B299-374C8FC0886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ED95468-A94A-4315-9A16-A557EE373D7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C350AAA-F0A4-41D2-BE75-594DE13205C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F5C30B3-65B1-467F-8340-9ED1CC599C1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A43F64E-DA65-4B7A-8F5A-7EE37D71B5B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3308E37-05F0-4895-98AC-D4C2D4793C6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F0E6711-6442-4EBA-BC35-F96BE79C278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242A42E-4D00-498C-B85C-0DE23264D65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F621084-A54E-4C03-B319-4DDFC4A9897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6C507E5-97A8-4D38-A370-8B80625D665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62A7B62-21D5-46F5-A956-FA33DD5BA05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D05B456-70AB-4066-8659-181CB0FF56C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5744BDB-6A1C-4DBC-8F78-CABE33B4404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B8B5DBC-9280-40EB-B827-BC454F06A05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532C01B-91B8-4B6F-8750-91E5391147C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53F9CC3-CC43-472F-A22F-CF6DCC0EB70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D6E2A01-DA3C-4391-9DDA-3C8E6278E8A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ORD'!$B$76:$B$92</c:f>
              <c:strCache>
                <c:ptCount val="17"/>
                <c:pt idx="0">
                  <c:v>Sustitución Total de Multa por Prisión</c:v>
                </c:pt>
                <c:pt idx="1">
                  <c:v>Sustitución de la Multa Definitiva</c:v>
                </c:pt>
                <c:pt idx="2">
                  <c:v>Traslados Otorgados Fuera de la Jurisdicción</c:v>
                </c:pt>
                <c:pt idx="3">
                  <c:v>Cumplimiento Especial de la Pena Definitivo</c:v>
                </c:pt>
                <c:pt idx="4">
                  <c:v>Prescripción</c:v>
                </c:pt>
                <c:pt idx="5">
                  <c:v>Fallecimiento</c:v>
                </c:pt>
                <c:pt idx="6">
                  <c:v>Criterio de Oportunidad</c:v>
                </c:pt>
                <c:pt idx="7">
                  <c:v>Libertad Condicional Definitiva</c:v>
                </c:pt>
                <c:pt idx="8">
                  <c:v>Nulidad del Procedimiento</c:v>
                </c:pt>
                <c:pt idx="9">
                  <c:v>Declinatoria al Tribunal de Adolescentes</c:v>
                </c:pt>
                <c:pt idx="10">
                  <c:v>Perdón Judicial (Con Pena Eximida) </c:v>
                </c:pt>
                <c:pt idx="11">
                  <c:v>Condena Mínima (Pena Cumplida) </c:v>
                </c:pt>
                <c:pt idx="12">
                  <c:v>Agilización de Libertad</c:v>
                </c:pt>
                <c:pt idx="13">
                  <c:v>Archivo Definitivo</c:v>
                </c:pt>
                <c:pt idx="14">
                  <c:v>Auto de No Ha Lugar</c:v>
                </c:pt>
                <c:pt idx="15">
                  <c:v>Descargo </c:v>
                </c:pt>
                <c:pt idx="16">
                  <c:v>Extinción</c:v>
                </c:pt>
              </c:strCache>
            </c:strRef>
          </c:cat>
          <c:val>
            <c:numRef>
              <c:f>'Estadísticas ORD'!$D$76:$D$92</c:f>
              <c:numCache>
                <c:formatCode>0.00%</c:formatCode>
                <c:ptCount val="17"/>
                <c:pt idx="0">
                  <c:v>3.6496350364963501E-4</c:v>
                </c:pt>
                <c:pt idx="1">
                  <c:v>7.2992700729927003E-4</c:v>
                </c:pt>
                <c:pt idx="2">
                  <c:v>2.1897810218978104E-3</c:v>
                </c:pt>
                <c:pt idx="3">
                  <c:v>2.9197080291970801E-3</c:v>
                </c:pt>
                <c:pt idx="4">
                  <c:v>2.9197080291970801E-3</c:v>
                </c:pt>
                <c:pt idx="5">
                  <c:v>3.6496350364963502E-3</c:v>
                </c:pt>
                <c:pt idx="6">
                  <c:v>4.3795620437956208E-3</c:v>
                </c:pt>
                <c:pt idx="7">
                  <c:v>4.7445255474452552E-3</c:v>
                </c:pt>
                <c:pt idx="8">
                  <c:v>4.7445255474452552E-3</c:v>
                </c:pt>
                <c:pt idx="9">
                  <c:v>5.4744525547445258E-3</c:v>
                </c:pt>
                <c:pt idx="10">
                  <c:v>6.2043795620437955E-3</c:v>
                </c:pt>
                <c:pt idx="11">
                  <c:v>1.2043795620437956E-2</c:v>
                </c:pt>
                <c:pt idx="12">
                  <c:v>4.8175182481751823E-2</c:v>
                </c:pt>
                <c:pt idx="13">
                  <c:v>0.13905109489051096</c:v>
                </c:pt>
                <c:pt idx="14">
                  <c:v>0.1802919708029197</c:v>
                </c:pt>
                <c:pt idx="15">
                  <c:v>0.2518248175182482</c:v>
                </c:pt>
                <c:pt idx="16">
                  <c:v>0.33029197080291972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ORD'!$C$76:$C$92</c15:f>
                <c15:dlblRangeCache>
                  <c:ptCount val="17"/>
                  <c:pt idx="0">
                    <c:v>1</c:v>
                  </c:pt>
                  <c:pt idx="1">
                    <c:v>2</c:v>
                  </c:pt>
                  <c:pt idx="2">
                    <c:v>6</c:v>
                  </c:pt>
                  <c:pt idx="3">
                    <c:v>8</c:v>
                  </c:pt>
                  <c:pt idx="4">
                    <c:v>8</c:v>
                  </c:pt>
                  <c:pt idx="5">
                    <c:v>10</c:v>
                  </c:pt>
                  <c:pt idx="6">
                    <c:v>12</c:v>
                  </c:pt>
                  <c:pt idx="7">
                    <c:v>13</c:v>
                  </c:pt>
                  <c:pt idx="8">
                    <c:v>13</c:v>
                  </c:pt>
                  <c:pt idx="9">
                    <c:v>15</c:v>
                  </c:pt>
                  <c:pt idx="10">
                    <c:v>17</c:v>
                  </c:pt>
                  <c:pt idx="11">
                    <c:v>33</c:v>
                  </c:pt>
                  <c:pt idx="12">
                    <c:v>132</c:v>
                  </c:pt>
                  <c:pt idx="13">
                    <c:v>381</c:v>
                  </c:pt>
                  <c:pt idx="14">
                    <c:v>494</c:v>
                  </c:pt>
                  <c:pt idx="15">
                    <c:v>690</c:v>
                  </c:pt>
                  <c:pt idx="16">
                    <c:v>905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6598608"/>
        <c:axId val="1266590992"/>
      </c:barChart>
      <c:catAx>
        <c:axId val="126659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0992"/>
        <c:crosses val="autoZero"/>
        <c:auto val="1"/>
        <c:lblAlgn val="ctr"/>
        <c:lblOffset val="100"/>
        <c:noMultiLvlLbl val="0"/>
      </c:catAx>
      <c:valAx>
        <c:axId val="126659099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26659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ORD'!$B$110:$B$113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ORD'!$C$110:$C$113</c:f>
              <c:numCache>
                <c:formatCode>#,##0</c:formatCode>
                <c:ptCount val="4"/>
                <c:pt idx="0">
                  <c:v>97</c:v>
                </c:pt>
                <c:pt idx="1">
                  <c:v>14</c:v>
                </c:pt>
                <c:pt idx="2">
                  <c:v>18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6589904"/>
        <c:axId val="1266591536"/>
      </c:barChart>
      <c:catAx>
        <c:axId val="126658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1536"/>
        <c:crosses val="autoZero"/>
        <c:auto val="1"/>
        <c:lblAlgn val="ctr"/>
        <c:lblOffset val="100"/>
        <c:noMultiLvlLbl val="0"/>
      </c:catAx>
      <c:valAx>
        <c:axId val="1266591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658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ORD'!$B$137:$B$140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ORD'!$C$137:$C$140</c:f>
              <c:numCache>
                <c:formatCode>#,##0</c:formatCode>
                <c:ptCount val="4"/>
                <c:pt idx="0">
                  <c:v>35</c:v>
                </c:pt>
                <c:pt idx="1">
                  <c:v>16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6601872"/>
        <c:axId val="1266597520"/>
      </c:barChart>
      <c:catAx>
        <c:axId val="126660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7520"/>
        <c:crosses val="autoZero"/>
        <c:auto val="1"/>
        <c:lblAlgn val="ctr"/>
        <c:lblOffset val="100"/>
        <c:noMultiLvlLbl val="0"/>
      </c:catAx>
      <c:valAx>
        <c:axId val="12665975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660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ORD'!$B$163:$B$166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ORD'!$C$163:$C$166</c:f>
              <c:numCache>
                <c:formatCode>#,##0</c:formatCode>
                <c:ptCount val="4"/>
                <c:pt idx="0">
                  <c:v>509</c:v>
                </c:pt>
                <c:pt idx="1">
                  <c:v>0</c:v>
                </c:pt>
                <c:pt idx="2">
                  <c:v>105</c:v>
                </c:pt>
                <c:pt idx="3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6592080"/>
        <c:axId val="1266599696"/>
      </c:barChart>
      <c:catAx>
        <c:axId val="126659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9696"/>
        <c:crosses val="autoZero"/>
        <c:auto val="1"/>
        <c:lblAlgn val="ctr"/>
        <c:lblOffset val="100"/>
        <c:noMultiLvlLbl val="0"/>
      </c:catAx>
      <c:valAx>
        <c:axId val="1266599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65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ORD'!$B$191:$B$194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ORD'!$C$191:$C$194</c:f>
              <c:numCache>
                <c:formatCode>#,##0</c:formatCode>
                <c:ptCount val="4"/>
                <c:pt idx="0">
                  <c:v>788</c:v>
                </c:pt>
                <c:pt idx="1">
                  <c:v>25</c:v>
                </c:pt>
                <c:pt idx="2">
                  <c:v>360</c:v>
                </c:pt>
                <c:pt idx="3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6593168"/>
        <c:axId val="1266595888"/>
      </c:barChart>
      <c:catAx>
        <c:axId val="126659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5888"/>
        <c:crosses val="autoZero"/>
        <c:auto val="1"/>
        <c:lblAlgn val="ctr"/>
        <c:lblOffset val="100"/>
        <c:noMultiLvlLbl val="0"/>
      </c:catAx>
      <c:valAx>
        <c:axId val="1266595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659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ORD'!$B$222:$B$225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ORD'!$C$222:$C$225</c:f>
              <c:numCache>
                <c:formatCode>#,##0</c:formatCode>
                <c:ptCount val="4"/>
                <c:pt idx="0">
                  <c:v>341</c:v>
                </c:pt>
                <c:pt idx="1">
                  <c:v>2</c:v>
                </c:pt>
                <c:pt idx="2">
                  <c:v>101</c:v>
                </c:pt>
                <c:pt idx="3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66602416"/>
        <c:axId val="1266594256"/>
      </c:barChart>
      <c:catAx>
        <c:axId val="126660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4256"/>
        <c:crosses val="autoZero"/>
        <c:auto val="1"/>
        <c:lblAlgn val="ctr"/>
        <c:lblOffset val="100"/>
        <c:noMultiLvlLbl val="0"/>
      </c:catAx>
      <c:valAx>
        <c:axId val="12665942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6660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ORD'!$B$252:$B$255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ORD'!$C$252:$C$255</c:f>
              <c:numCache>
                <c:formatCode>#,##0</c:formatCode>
                <c:ptCount val="4"/>
                <c:pt idx="0">
                  <c:v>545</c:v>
                </c:pt>
                <c:pt idx="1">
                  <c:v>0</c:v>
                </c:pt>
                <c:pt idx="2">
                  <c:v>76</c:v>
                </c:pt>
                <c:pt idx="3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66594800"/>
        <c:axId val="1266596432"/>
      </c:barChart>
      <c:catAx>
        <c:axId val="12665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66596432"/>
        <c:crosses val="autoZero"/>
        <c:auto val="1"/>
        <c:lblAlgn val="ctr"/>
        <c:lblOffset val="100"/>
        <c:noMultiLvlLbl val="0"/>
      </c:catAx>
      <c:valAx>
        <c:axId val="1266596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6659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692944</xdr:colOff>
      <xdr:row>16</xdr:row>
      <xdr:rowOff>23813</xdr:rowOff>
    </xdr:from>
    <xdr:to>
      <xdr:col>13</xdr:col>
      <xdr:colOff>453571</xdr:colOff>
      <xdr:row>21</xdr:row>
      <xdr:rowOff>118919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465344" y="1643063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julio - septiembre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95250</xdr:rowOff>
    </xdr:from>
    <xdr:to>
      <xdr:col>2</xdr:col>
      <xdr:colOff>132029</xdr:colOff>
      <xdr:row>7</xdr:row>
      <xdr:rowOff>78921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7175"/>
          <a:ext cx="3313379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638175</xdr:colOff>
      <xdr:row>19</xdr:row>
      <xdr:rowOff>95250</xdr:rowOff>
    </xdr:from>
    <xdr:to>
      <xdr:col>12</xdr:col>
      <xdr:colOff>638175</xdr:colOff>
      <xdr:row>35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455080</xdr:colOff>
      <xdr:row>44</xdr:row>
      <xdr:rowOff>157690</xdr:rowOff>
    </xdr:from>
    <xdr:to>
      <xdr:col>14</xdr:col>
      <xdr:colOff>202405</xdr:colOff>
      <xdr:row>64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277812</xdr:colOff>
      <xdr:row>40</xdr:row>
      <xdr:rowOff>117740</xdr:rowOff>
    </xdr:from>
    <xdr:to>
      <xdr:col>12</xdr:col>
      <xdr:colOff>672703</xdr:colOff>
      <xdr:row>44</xdr:row>
      <xdr:rowOff>54277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812212" y="6718565"/>
          <a:ext cx="4966891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julio - septiembre 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571499</xdr:colOff>
      <xdr:row>69</xdr:row>
      <xdr:rowOff>52916</xdr:rowOff>
    </xdr:from>
    <xdr:to>
      <xdr:col>13</xdr:col>
      <xdr:colOff>612321</xdr:colOff>
      <xdr:row>74</xdr:row>
      <xdr:rowOff>7251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346280" y="10923322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julio - septiembre 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703790</xdr:colOff>
      <xdr:row>73</xdr:row>
      <xdr:rowOff>80961</xdr:rowOff>
    </xdr:from>
    <xdr:to>
      <xdr:col>13</xdr:col>
      <xdr:colOff>571500</xdr:colOff>
      <xdr:row>100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545043</xdr:colOff>
      <xdr:row>103</xdr:row>
      <xdr:rowOff>108281</xdr:rowOff>
    </xdr:from>
    <xdr:to>
      <xdr:col>12</xdr:col>
      <xdr:colOff>23813</xdr:colOff>
      <xdr:row>109</xdr:row>
      <xdr:rowOff>76065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8317443" y="17415206"/>
          <a:ext cx="4812770" cy="10155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julio - septiembre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393096</xdr:colOff>
      <xdr:row>132</xdr:row>
      <xdr:rowOff>45499</xdr:rowOff>
    </xdr:from>
    <xdr:to>
      <xdr:col>13</xdr:col>
      <xdr:colOff>11906</xdr:colOff>
      <xdr:row>136</xdr:row>
      <xdr:rowOff>53081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403496" y="22200649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julio - septiembre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359833</xdr:colOff>
      <xdr:row>107</xdr:row>
      <xdr:rowOff>104775</xdr:rowOff>
    </xdr:from>
    <xdr:to>
      <xdr:col>11</xdr:col>
      <xdr:colOff>359833</xdr:colOff>
      <xdr:row>123</xdr:row>
      <xdr:rowOff>138641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201082</xdr:colOff>
      <xdr:row>135</xdr:row>
      <xdr:rowOff>2910</xdr:rowOff>
    </xdr:from>
    <xdr:to>
      <xdr:col>11</xdr:col>
      <xdr:colOff>571500</xdr:colOff>
      <xdr:row>150</xdr:row>
      <xdr:rowOff>153459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357188</xdr:colOff>
      <xdr:row>156</xdr:row>
      <xdr:rowOff>99078</xdr:rowOff>
    </xdr:from>
    <xdr:to>
      <xdr:col>12</xdr:col>
      <xdr:colOff>273843</xdr:colOff>
      <xdr:row>160</xdr:row>
      <xdr:rowOff>90977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7367588" y="26292828"/>
          <a:ext cx="6012655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julio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septiembre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4</xdr:col>
      <xdr:colOff>682484</xdr:colOff>
      <xdr:row>187</xdr:row>
      <xdr:rowOff>9780</xdr:rowOff>
    </xdr:from>
    <xdr:to>
      <xdr:col>12</xdr:col>
      <xdr:colOff>124590</xdr:colOff>
      <xdr:row>190</xdr:row>
      <xdr:rowOff>87404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7692884" y="31375605"/>
          <a:ext cx="553810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julio - septiembre 2023</a:t>
          </a:r>
          <a:endParaRPr lang="es-DO" sz="1800"/>
        </a:p>
      </xdr:txBody>
    </xdr:sp>
    <xdr:clientData/>
  </xdr:twoCellAnchor>
  <xdr:twoCellAnchor>
    <xdr:from>
      <xdr:col>5</xdr:col>
      <xdr:colOff>81642</xdr:colOff>
      <xdr:row>161</xdr:row>
      <xdr:rowOff>9524</xdr:rowOff>
    </xdr:from>
    <xdr:to>
      <xdr:col>11</xdr:col>
      <xdr:colOff>573769</xdr:colOff>
      <xdr:row>180</xdr:row>
      <xdr:rowOff>136072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39119</xdr:colOff>
      <xdr:row>190</xdr:row>
      <xdr:rowOff>134937</xdr:rowOff>
    </xdr:from>
    <xdr:to>
      <xdr:col>11</xdr:col>
      <xdr:colOff>456406</xdr:colOff>
      <xdr:row>209</xdr:row>
      <xdr:rowOff>141173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566539</xdr:colOff>
      <xdr:row>217</xdr:row>
      <xdr:rowOff>65483</xdr:rowOff>
    </xdr:from>
    <xdr:to>
      <xdr:col>12</xdr:col>
      <xdr:colOff>8645</xdr:colOff>
      <xdr:row>220</xdr:row>
      <xdr:rowOff>193114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7579320" y="33307733"/>
          <a:ext cx="5538106" cy="66341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julio - septiembre 2023</a:t>
          </a:r>
          <a:endParaRPr lang="es-DO" sz="1800"/>
        </a:p>
      </xdr:txBody>
    </xdr:sp>
    <xdr:clientData/>
  </xdr:twoCellAnchor>
  <xdr:twoCellAnchor>
    <xdr:from>
      <xdr:col>5</xdr:col>
      <xdr:colOff>71436</xdr:colOff>
      <xdr:row>220</xdr:row>
      <xdr:rowOff>163286</xdr:rowOff>
    </xdr:from>
    <xdr:to>
      <xdr:col>11</xdr:col>
      <xdr:colOff>557892</xdr:colOff>
      <xdr:row>239</xdr:row>
      <xdr:rowOff>149225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473272</xdr:colOff>
      <xdr:row>247</xdr:row>
      <xdr:rowOff>84952</xdr:rowOff>
    </xdr:from>
    <xdr:to>
      <xdr:col>12</xdr:col>
      <xdr:colOff>190499</xdr:colOff>
      <xdr:row>250</xdr:row>
      <xdr:rowOff>198974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7486053" y="42102108"/>
          <a:ext cx="5813227" cy="64980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julio - septiembre 2023</a:t>
          </a:r>
          <a:endParaRPr lang="es-DO" sz="1800"/>
        </a:p>
      </xdr:txBody>
    </xdr:sp>
    <xdr:clientData/>
  </xdr:twoCellAnchor>
  <xdr:twoCellAnchor>
    <xdr:from>
      <xdr:col>4</xdr:col>
      <xdr:colOff>604244</xdr:colOff>
      <xdr:row>251</xdr:row>
      <xdr:rowOff>87808</xdr:rowOff>
    </xdr:from>
    <xdr:to>
      <xdr:col>11</xdr:col>
      <xdr:colOff>613173</xdr:colOff>
      <xdr:row>270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500061</xdr:colOff>
      <xdr:row>281</xdr:row>
      <xdr:rowOff>40779</xdr:rowOff>
    </xdr:from>
    <xdr:to>
      <xdr:col>11</xdr:col>
      <xdr:colOff>663276</xdr:colOff>
      <xdr:row>300</xdr:row>
      <xdr:rowOff>133946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544712</xdr:colOff>
      <xdr:row>278</xdr:row>
      <xdr:rowOff>119063</xdr:rowOff>
    </xdr:from>
    <xdr:to>
      <xdr:col>12</xdr:col>
      <xdr:colOff>261939</xdr:colOff>
      <xdr:row>282</xdr:row>
      <xdr:rowOff>32570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7557493" y="47410688"/>
          <a:ext cx="5813227" cy="65169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julio - septiembre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5</xdr:col>
      <xdr:colOff>238124</xdr:colOff>
      <xdr:row>307</xdr:row>
      <xdr:rowOff>119062</xdr:rowOff>
    </xdr:from>
    <xdr:to>
      <xdr:col>13</xdr:col>
      <xdr:colOff>428624</xdr:colOff>
      <xdr:row>311</xdr:row>
      <xdr:rowOff>34761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8010524" y="51525487"/>
          <a:ext cx="628650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julio - septiembre 2023</a:t>
          </a:r>
          <a:endParaRPr lang="es-DO" sz="1800"/>
        </a:p>
      </xdr:txBody>
    </xdr:sp>
    <xdr:clientData/>
  </xdr:twoCellAnchor>
  <xdr:twoCellAnchor>
    <xdr:from>
      <xdr:col>5</xdr:col>
      <xdr:colOff>170295</xdr:colOff>
      <xdr:row>311</xdr:row>
      <xdr:rowOff>124257</xdr:rowOff>
    </xdr:from>
    <xdr:to>
      <xdr:col>13</xdr:col>
      <xdr:colOff>17317</xdr:colOff>
      <xdr:row>335</xdr:row>
      <xdr:rowOff>124835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437919</xdr:colOff>
      <xdr:row>347</xdr:row>
      <xdr:rowOff>144267</xdr:rowOff>
    </xdr:from>
    <xdr:to>
      <xdr:col>12</xdr:col>
      <xdr:colOff>410041</xdr:colOff>
      <xdr:row>364</xdr:row>
      <xdr:rowOff>122894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701015</xdr:colOff>
      <xdr:row>341</xdr:row>
      <xdr:rowOff>3601</xdr:rowOff>
    </xdr:from>
    <xdr:to>
      <xdr:col>14</xdr:col>
      <xdr:colOff>47624</xdr:colOff>
      <xdr:row>344</xdr:row>
      <xdr:rowOff>81225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7711415" y="57058351"/>
          <a:ext cx="696660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julio -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septiembre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6</xdr:col>
      <xdr:colOff>357188</xdr:colOff>
      <xdr:row>375</xdr:row>
      <xdr:rowOff>108743</xdr:rowOff>
    </xdr:from>
    <xdr:to>
      <xdr:col>12</xdr:col>
      <xdr:colOff>357188</xdr:colOff>
      <xdr:row>392</xdr:row>
      <xdr:rowOff>65881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716117</xdr:colOff>
      <xdr:row>370</xdr:row>
      <xdr:rowOff>83033</xdr:rowOff>
    </xdr:from>
    <xdr:to>
      <xdr:col>14</xdr:col>
      <xdr:colOff>166689</xdr:colOff>
      <xdr:row>373</xdr:row>
      <xdr:rowOff>160657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7726517" y="61966958"/>
          <a:ext cx="7070572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julio - septiembre 2023</a:t>
          </a:r>
          <a:endParaRPr lang="es-DO" sz="18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730251</xdr:colOff>
      <xdr:row>13</xdr:row>
      <xdr:rowOff>47624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762000" y="1500188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julio - septiembre al 30/10/2023.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5:D376"/>
  <sheetViews>
    <sheetView tabSelected="1" zoomScaleNormal="100" workbookViewId="0">
      <selection activeCell="D322" sqref="D322"/>
    </sheetView>
  </sheetViews>
  <sheetFormatPr baseColWidth="10" defaultColWidth="11.42578125" defaultRowHeight="12.75" x14ac:dyDescent="0.2"/>
  <cols>
    <col min="1" max="1" width="11.42578125" style="1"/>
    <col min="2" max="2" width="47.28515625" style="1" customWidth="1"/>
    <col min="3" max="3" width="26.28515625" style="1" bestFit="1" customWidth="1"/>
    <col min="4" max="4" width="20.140625" style="1" customWidth="1"/>
    <col min="5" max="16384" width="11.42578125" style="1"/>
  </cols>
  <sheetData>
    <row r="15" ht="12" customHeight="1" x14ac:dyDescent="0.2"/>
    <row r="18" spans="2:4" ht="15.75" x14ac:dyDescent="0.25">
      <c r="B18" s="13" t="s">
        <v>0</v>
      </c>
      <c r="C18" s="13"/>
      <c r="D18" s="13"/>
    </row>
    <row r="19" spans="2:4" ht="15.75" x14ac:dyDescent="0.25">
      <c r="B19" s="2" t="s">
        <v>1</v>
      </c>
      <c r="C19" s="2" t="s">
        <v>2</v>
      </c>
      <c r="D19" s="2" t="s">
        <v>3</v>
      </c>
    </row>
    <row r="20" spans="2:4" ht="13.5" x14ac:dyDescent="0.2">
      <c r="B20" s="11" t="s">
        <v>4</v>
      </c>
      <c r="C20" s="4">
        <v>5779</v>
      </c>
      <c r="D20" s="5">
        <f>C20/$C$22</f>
        <v>0.93481074086056293</v>
      </c>
    </row>
    <row r="21" spans="2:4" ht="13.5" x14ac:dyDescent="0.2">
      <c r="B21" s="12" t="s">
        <v>5</v>
      </c>
      <c r="C21" s="6">
        <v>403</v>
      </c>
      <c r="D21" s="5">
        <f>C21/$C$22</f>
        <v>6.5189259139437072E-2</v>
      </c>
    </row>
    <row r="22" spans="2:4" ht="15.75" x14ac:dyDescent="0.25">
      <c r="B22" s="7" t="s">
        <v>6</v>
      </c>
      <c r="C22" s="8">
        <f>SUM(C20:C21)</f>
        <v>6182</v>
      </c>
      <c r="D22" s="9">
        <f>SUM(D20:D21)</f>
        <v>1</v>
      </c>
    </row>
    <row r="43" spans="2:4" ht="15.75" x14ac:dyDescent="0.25">
      <c r="B43" s="13" t="s">
        <v>7</v>
      </c>
      <c r="C43" s="13"/>
      <c r="D43" s="13"/>
    </row>
    <row r="44" spans="2:4" ht="15.75" x14ac:dyDescent="0.25">
      <c r="B44" s="2" t="s">
        <v>7</v>
      </c>
      <c r="C44" s="2" t="s">
        <v>8</v>
      </c>
      <c r="D44" s="2" t="s">
        <v>3</v>
      </c>
    </row>
    <row r="45" spans="2:4" ht="13.5" x14ac:dyDescent="0.2">
      <c r="B45" s="3" t="s">
        <v>33</v>
      </c>
      <c r="C45" s="4">
        <v>3</v>
      </c>
      <c r="D45" s="10">
        <f t="shared" ref="D45:D53" si="0">C45/$C$54</f>
        <v>6.098800569221387E-4</v>
      </c>
    </row>
    <row r="46" spans="2:4" ht="13.5" x14ac:dyDescent="0.2">
      <c r="B46" s="3" t="s">
        <v>32</v>
      </c>
      <c r="C46" s="4">
        <v>4</v>
      </c>
      <c r="D46" s="10">
        <f t="shared" si="0"/>
        <v>8.1317340922951815E-4</v>
      </c>
    </row>
    <row r="47" spans="2:4" ht="13.5" x14ac:dyDescent="0.2">
      <c r="B47" s="3" t="s">
        <v>35</v>
      </c>
      <c r="C47" s="4">
        <v>14</v>
      </c>
      <c r="D47" s="10">
        <f t="shared" si="0"/>
        <v>2.8461069323033137E-3</v>
      </c>
    </row>
    <row r="48" spans="2:4" ht="13.5" x14ac:dyDescent="0.2">
      <c r="B48" s="3" t="s">
        <v>34</v>
      </c>
      <c r="C48" s="4">
        <v>16</v>
      </c>
      <c r="D48" s="10">
        <f t="shared" si="0"/>
        <v>3.2526936369180726E-3</v>
      </c>
    </row>
    <row r="49" spans="2:4" ht="13.5" x14ac:dyDescent="0.2">
      <c r="B49" s="3" t="s">
        <v>36</v>
      </c>
      <c r="C49" s="4">
        <v>246</v>
      </c>
      <c r="D49" s="10">
        <f t="shared" si="0"/>
        <v>5.0010164667615369E-2</v>
      </c>
    </row>
    <row r="50" spans="2:4" ht="13.5" x14ac:dyDescent="0.2">
      <c r="B50" s="3" t="s">
        <v>37</v>
      </c>
      <c r="C50" s="4">
        <v>462</v>
      </c>
      <c r="D50" s="10">
        <f t="shared" si="0"/>
        <v>9.3921528766009357E-2</v>
      </c>
    </row>
    <row r="51" spans="2:4" ht="13.5" x14ac:dyDescent="0.2">
      <c r="B51" s="3" t="s">
        <v>38</v>
      </c>
      <c r="C51" s="4">
        <v>1086</v>
      </c>
      <c r="D51" s="10">
        <f t="shared" si="0"/>
        <v>0.22077658060581418</v>
      </c>
    </row>
    <row r="52" spans="2:4" ht="13.5" x14ac:dyDescent="0.2">
      <c r="B52" s="3" t="s">
        <v>39</v>
      </c>
      <c r="C52" s="4">
        <v>1325</v>
      </c>
      <c r="D52" s="10">
        <f t="shared" si="0"/>
        <v>0.26936369180727793</v>
      </c>
    </row>
    <row r="53" spans="2:4" ht="13.5" x14ac:dyDescent="0.2">
      <c r="B53" s="3" t="s">
        <v>40</v>
      </c>
      <c r="C53" s="4">
        <v>1763</v>
      </c>
      <c r="D53" s="10">
        <f t="shared" si="0"/>
        <v>0.35840618011791014</v>
      </c>
    </row>
    <row r="54" spans="2:4" ht="15.75" x14ac:dyDescent="0.25">
      <c r="B54" s="7" t="s">
        <v>6</v>
      </c>
      <c r="C54" s="8">
        <f>SUM(C45:C53)</f>
        <v>4919</v>
      </c>
      <c r="D54" s="9">
        <f>SUM(D45:D53)</f>
        <v>1</v>
      </c>
    </row>
    <row r="71" spans="2:4" ht="15.75" x14ac:dyDescent="0.25">
      <c r="B71" s="13" t="s">
        <v>9</v>
      </c>
      <c r="C71" s="13"/>
      <c r="D71" s="13"/>
    </row>
    <row r="72" spans="2:4" ht="15.75" x14ac:dyDescent="0.25">
      <c r="B72" s="2" t="s">
        <v>10</v>
      </c>
      <c r="C72" s="2" t="s">
        <v>11</v>
      </c>
      <c r="D72" s="2" t="s">
        <v>3</v>
      </c>
    </row>
    <row r="73" spans="2:4" ht="13.5" x14ac:dyDescent="0.2">
      <c r="B73" s="3" t="s">
        <v>41</v>
      </c>
      <c r="C73" s="4">
        <v>0</v>
      </c>
      <c r="D73" s="10">
        <f t="shared" ref="D73:D92" si="1">C73/$C$93</f>
        <v>0</v>
      </c>
    </row>
    <row r="74" spans="2:4" ht="13.5" x14ac:dyDescent="0.2">
      <c r="B74" s="3" t="s">
        <v>42</v>
      </c>
      <c r="C74" s="4">
        <v>0</v>
      </c>
      <c r="D74" s="10">
        <f t="shared" si="1"/>
        <v>0</v>
      </c>
    </row>
    <row r="75" spans="2:4" ht="13.5" x14ac:dyDescent="0.2">
      <c r="B75" s="3" t="s">
        <v>43</v>
      </c>
      <c r="C75" s="4">
        <v>0</v>
      </c>
      <c r="D75" s="10">
        <f t="shared" si="1"/>
        <v>0</v>
      </c>
    </row>
    <row r="76" spans="2:4" ht="13.5" x14ac:dyDescent="0.2">
      <c r="B76" s="3" t="s">
        <v>46</v>
      </c>
      <c r="C76" s="4">
        <v>1</v>
      </c>
      <c r="D76" s="10">
        <f t="shared" si="1"/>
        <v>3.6496350364963501E-4</v>
      </c>
    </row>
    <row r="77" spans="2:4" ht="13.5" x14ac:dyDescent="0.2">
      <c r="B77" s="3" t="s">
        <v>44</v>
      </c>
      <c r="C77" s="4">
        <v>2</v>
      </c>
      <c r="D77" s="10">
        <f t="shared" si="1"/>
        <v>7.2992700729927003E-4</v>
      </c>
    </row>
    <row r="78" spans="2:4" ht="13.5" x14ac:dyDescent="0.2">
      <c r="B78" s="3" t="s">
        <v>48</v>
      </c>
      <c r="C78" s="4">
        <v>6</v>
      </c>
      <c r="D78" s="10">
        <f t="shared" si="1"/>
        <v>2.1897810218978104E-3</v>
      </c>
    </row>
    <row r="79" spans="2:4" ht="13.5" x14ac:dyDescent="0.2">
      <c r="B79" s="3" t="s">
        <v>47</v>
      </c>
      <c r="C79" s="4">
        <v>8</v>
      </c>
      <c r="D79" s="10">
        <f t="shared" si="1"/>
        <v>2.9197080291970801E-3</v>
      </c>
    </row>
    <row r="80" spans="2:4" ht="13.5" x14ac:dyDescent="0.2">
      <c r="B80" s="3" t="s">
        <v>51</v>
      </c>
      <c r="C80" s="4">
        <v>8</v>
      </c>
      <c r="D80" s="10">
        <f t="shared" si="1"/>
        <v>2.9197080291970801E-3</v>
      </c>
    </row>
    <row r="81" spans="2:4" ht="13.5" x14ac:dyDescent="0.2">
      <c r="B81" s="3" t="s">
        <v>49</v>
      </c>
      <c r="C81" s="4">
        <v>10</v>
      </c>
      <c r="D81" s="10">
        <f t="shared" si="1"/>
        <v>3.6496350364963502E-3</v>
      </c>
    </row>
    <row r="82" spans="2:4" ht="13.5" x14ac:dyDescent="0.2">
      <c r="B82" s="3" t="s">
        <v>27</v>
      </c>
      <c r="C82" s="4">
        <v>12</v>
      </c>
      <c r="D82" s="10">
        <f t="shared" si="1"/>
        <v>4.3795620437956208E-3</v>
      </c>
    </row>
    <row r="83" spans="2:4" ht="13.5" x14ac:dyDescent="0.2">
      <c r="B83" s="3" t="s">
        <v>45</v>
      </c>
      <c r="C83" s="4">
        <v>13</v>
      </c>
      <c r="D83" s="10">
        <f t="shared" si="1"/>
        <v>4.7445255474452552E-3</v>
      </c>
    </row>
    <row r="84" spans="2:4" ht="13.5" x14ac:dyDescent="0.2">
      <c r="B84" s="3" t="s">
        <v>54</v>
      </c>
      <c r="C84" s="4">
        <v>13</v>
      </c>
      <c r="D84" s="10">
        <f t="shared" si="1"/>
        <v>4.7445255474452552E-3</v>
      </c>
    </row>
    <row r="85" spans="2:4" ht="13.5" x14ac:dyDescent="0.2">
      <c r="B85" s="3" t="s">
        <v>52</v>
      </c>
      <c r="C85" s="4">
        <v>15</v>
      </c>
      <c r="D85" s="10">
        <f t="shared" si="1"/>
        <v>5.4744525547445258E-3</v>
      </c>
    </row>
    <row r="86" spans="2:4" ht="13.5" x14ac:dyDescent="0.2">
      <c r="B86" s="3" t="s">
        <v>50</v>
      </c>
      <c r="C86" s="4">
        <v>17</v>
      </c>
      <c r="D86" s="10">
        <f t="shared" si="1"/>
        <v>6.2043795620437955E-3</v>
      </c>
    </row>
    <row r="87" spans="2:4" ht="13.5" x14ac:dyDescent="0.2">
      <c r="B87" s="3" t="s">
        <v>53</v>
      </c>
      <c r="C87" s="4">
        <v>33</v>
      </c>
      <c r="D87" s="10">
        <f t="shared" si="1"/>
        <v>1.2043795620437956E-2</v>
      </c>
    </row>
    <row r="88" spans="2:4" ht="13.5" x14ac:dyDescent="0.2">
      <c r="B88" s="3" t="s">
        <v>55</v>
      </c>
      <c r="C88" s="4">
        <v>132</v>
      </c>
      <c r="D88" s="10">
        <f t="shared" si="1"/>
        <v>4.8175182481751823E-2</v>
      </c>
    </row>
    <row r="89" spans="2:4" ht="13.5" x14ac:dyDescent="0.2">
      <c r="B89" s="3" t="s">
        <v>56</v>
      </c>
      <c r="C89" s="4">
        <v>381</v>
      </c>
      <c r="D89" s="10">
        <f t="shared" si="1"/>
        <v>0.13905109489051096</v>
      </c>
    </row>
    <row r="90" spans="2:4" ht="13.5" x14ac:dyDescent="0.2">
      <c r="B90" s="3" t="s">
        <v>57</v>
      </c>
      <c r="C90" s="4">
        <v>494</v>
      </c>
      <c r="D90" s="10">
        <f t="shared" si="1"/>
        <v>0.1802919708029197</v>
      </c>
    </row>
    <row r="91" spans="2:4" ht="13.5" x14ac:dyDescent="0.2">
      <c r="B91" s="3" t="s">
        <v>58</v>
      </c>
      <c r="C91" s="4">
        <v>690</v>
      </c>
      <c r="D91" s="10">
        <f t="shared" si="1"/>
        <v>0.2518248175182482</v>
      </c>
    </row>
    <row r="92" spans="2:4" ht="13.5" x14ac:dyDescent="0.2">
      <c r="B92" s="3" t="s">
        <v>59</v>
      </c>
      <c r="C92" s="4">
        <v>905</v>
      </c>
      <c r="D92" s="10">
        <f t="shared" si="1"/>
        <v>0.33029197080291972</v>
      </c>
    </row>
    <row r="93" spans="2:4" ht="15.75" x14ac:dyDescent="0.25">
      <c r="B93" s="7" t="s">
        <v>6</v>
      </c>
      <c r="C93" s="8">
        <f>SUM(C73:C92)</f>
        <v>2740</v>
      </c>
      <c r="D93" s="9">
        <f>SUM(D73:D92)</f>
        <v>1</v>
      </c>
    </row>
    <row r="108" spans="2:3" ht="15.75" x14ac:dyDescent="0.25">
      <c r="B108" s="13" t="s">
        <v>12</v>
      </c>
      <c r="C108" s="13"/>
    </row>
    <row r="109" spans="2:3" ht="15.75" x14ac:dyDescent="0.25">
      <c r="B109" s="2" t="s">
        <v>13</v>
      </c>
      <c r="C109" s="2" t="s">
        <v>8</v>
      </c>
    </row>
    <row r="110" spans="2:3" ht="13.5" x14ac:dyDescent="0.2">
      <c r="B110" s="11" t="s">
        <v>14</v>
      </c>
      <c r="C110" s="4">
        <v>97</v>
      </c>
    </row>
    <row r="111" spans="2:3" ht="13.5" x14ac:dyDescent="0.2">
      <c r="B111" s="11" t="s">
        <v>15</v>
      </c>
      <c r="C111" s="4">
        <v>14</v>
      </c>
    </row>
    <row r="112" spans="2:3" ht="13.5" x14ac:dyDescent="0.2">
      <c r="B112" s="11" t="s">
        <v>16</v>
      </c>
      <c r="C112" s="4">
        <v>18</v>
      </c>
    </row>
    <row r="113" spans="2:3" ht="13.5" x14ac:dyDescent="0.2">
      <c r="B113" s="12" t="s">
        <v>17</v>
      </c>
      <c r="C113" s="4">
        <v>21</v>
      </c>
    </row>
    <row r="114" spans="2:3" ht="15.75" x14ac:dyDescent="0.25">
      <c r="B114" s="7" t="s">
        <v>6</v>
      </c>
      <c r="C114" s="8">
        <f>SUM(C110:C113)</f>
        <v>150</v>
      </c>
    </row>
    <row r="135" spans="2:3" ht="15.75" x14ac:dyDescent="0.25">
      <c r="B135" s="13" t="s">
        <v>18</v>
      </c>
      <c r="C135" s="13"/>
    </row>
    <row r="136" spans="2:3" ht="15.75" x14ac:dyDescent="0.25">
      <c r="B136" s="2" t="s">
        <v>13</v>
      </c>
      <c r="C136" s="2" t="s">
        <v>8</v>
      </c>
    </row>
    <row r="137" spans="2:3" ht="13.5" x14ac:dyDescent="0.2">
      <c r="B137" s="11" t="s">
        <v>14</v>
      </c>
      <c r="C137" s="4">
        <v>35</v>
      </c>
    </row>
    <row r="138" spans="2:3" ht="13.5" x14ac:dyDescent="0.2">
      <c r="B138" s="11" t="s">
        <v>15</v>
      </c>
      <c r="C138" s="4">
        <v>16</v>
      </c>
    </row>
    <row r="139" spans="2:3" ht="13.5" x14ac:dyDescent="0.2">
      <c r="B139" s="11" t="s">
        <v>16</v>
      </c>
      <c r="C139" s="4">
        <v>12</v>
      </c>
    </row>
    <row r="140" spans="2:3" ht="13.5" x14ac:dyDescent="0.2">
      <c r="B140" s="12" t="s">
        <v>17</v>
      </c>
      <c r="C140" s="4">
        <v>5</v>
      </c>
    </row>
    <row r="141" spans="2:3" ht="15.75" x14ac:dyDescent="0.25">
      <c r="B141" s="7" t="s">
        <v>6</v>
      </c>
      <c r="C141" s="8">
        <f>SUM(C137:C140)</f>
        <v>68</v>
      </c>
    </row>
    <row r="161" spans="2:3" ht="15.75" x14ac:dyDescent="0.25">
      <c r="B161" s="13" t="s">
        <v>19</v>
      </c>
      <c r="C161" s="13"/>
    </row>
    <row r="162" spans="2:3" ht="15.75" x14ac:dyDescent="0.25">
      <c r="B162" s="2" t="s">
        <v>13</v>
      </c>
      <c r="C162" s="2" t="s">
        <v>8</v>
      </c>
    </row>
    <row r="163" spans="2:3" ht="13.5" x14ac:dyDescent="0.2">
      <c r="B163" s="11" t="s">
        <v>14</v>
      </c>
      <c r="C163" s="4">
        <v>509</v>
      </c>
    </row>
    <row r="164" spans="2:3" ht="13.5" x14ac:dyDescent="0.2">
      <c r="B164" s="11" t="s">
        <v>15</v>
      </c>
      <c r="C164" s="4">
        <v>0</v>
      </c>
    </row>
    <row r="165" spans="2:3" ht="13.5" x14ac:dyDescent="0.2">
      <c r="B165" s="11" t="s">
        <v>16</v>
      </c>
      <c r="C165" s="4">
        <v>105</v>
      </c>
    </row>
    <row r="166" spans="2:3" ht="13.5" x14ac:dyDescent="0.2">
      <c r="B166" s="12" t="s">
        <v>17</v>
      </c>
      <c r="C166" s="4">
        <v>233</v>
      </c>
    </row>
    <row r="167" spans="2:3" ht="15.75" x14ac:dyDescent="0.25">
      <c r="B167" s="7" t="s">
        <v>6</v>
      </c>
      <c r="C167" s="8">
        <f>SUM(C163:C166)</f>
        <v>847</v>
      </c>
    </row>
    <row r="189" spans="2:3" ht="15.75" x14ac:dyDescent="0.25">
      <c r="B189" s="13" t="s">
        <v>20</v>
      </c>
      <c r="C189" s="13"/>
    </row>
    <row r="190" spans="2:3" ht="15.75" x14ac:dyDescent="0.25">
      <c r="B190" s="2" t="s">
        <v>13</v>
      </c>
      <c r="C190" s="2" t="s">
        <v>8</v>
      </c>
    </row>
    <row r="191" spans="2:3" ht="13.5" x14ac:dyDescent="0.2">
      <c r="B191" s="11" t="s">
        <v>14</v>
      </c>
      <c r="C191" s="4">
        <v>788</v>
      </c>
    </row>
    <row r="192" spans="2:3" ht="13.5" x14ac:dyDescent="0.2">
      <c r="B192" s="11" t="s">
        <v>15</v>
      </c>
      <c r="C192" s="4">
        <v>25</v>
      </c>
    </row>
    <row r="193" spans="2:3" ht="13.5" x14ac:dyDescent="0.2">
      <c r="B193" s="11" t="s">
        <v>16</v>
      </c>
      <c r="C193" s="4">
        <v>360</v>
      </c>
    </row>
    <row r="194" spans="2:3" ht="13.5" x14ac:dyDescent="0.2">
      <c r="B194" s="12" t="s">
        <v>17</v>
      </c>
      <c r="C194" s="4">
        <v>613</v>
      </c>
    </row>
    <row r="195" spans="2:3" ht="15.75" x14ac:dyDescent="0.25">
      <c r="B195" s="7" t="s">
        <v>6</v>
      </c>
      <c r="C195" s="8">
        <f>SUM(C191:C194)</f>
        <v>1786</v>
      </c>
    </row>
    <row r="220" spans="2:3" ht="15.75" x14ac:dyDescent="0.25">
      <c r="B220" s="13" t="s">
        <v>21</v>
      </c>
      <c r="C220" s="13"/>
    </row>
    <row r="221" spans="2:3" ht="15.75" x14ac:dyDescent="0.25">
      <c r="B221" s="2" t="s">
        <v>13</v>
      </c>
      <c r="C221" s="2" t="s">
        <v>8</v>
      </c>
    </row>
    <row r="222" spans="2:3" ht="13.5" x14ac:dyDescent="0.2">
      <c r="B222" s="11" t="s">
        <v>14</v>
      </c>
      <c r="C222" s="4">
        <v>341</v>
      </c>
    </row>
    <row r="223" spans="2:3" ht="13.5" x14ac:dyDescent="0.2">
      <c r="B223" s="11" t="s">
        <v>15</v>
      </c>
      <c r="C223" s="4">
        <v>2</v>
      </c>
    </row>
    <row r="224" spans="2:3" ht="13.5" x14ac:dyDescent="0.2">
      <c r="B224" s="11" t="s">
        <v>16</v>
      </c>
      <c r="C224" s="4">
        <v>101</v>
      </c>
    </row>
    <row r="225" spans="2:3" ht="13.5" x14ac:dyDescent="0.2">
      <c r="B225" s="12" t="s">
        <v>17</v>
      </c>
      <c r="C225" s="4">
        <v>70</v>
      </c>
    </row>
    <row r="226" spans="2:3" ht="15.75" x14ac:dyDescent="0.25">
      <c r="B226" s="7" t="s">
        <v>6</v>
      </c>
      <c r="C226" s="8">
        <f>SUM(C222:C225)</f>
        <v>514</v>
      </c>
    </row>
    <row r="250" spans="2:3" ht="15.75" x14ac:dyDescent="0.25">
      <c r="B250" s="13" t="s">
        <v>22</v>
      </c>
      <c r="C250" s="13"/>
    </row>
    <row r="251" spans="2:3" ht="15.75" x14ac:dyDescent="0.25">
      <c r="B251" s="2" t="s">
        <v>13</v>
      </c>
      <c r="C251" s="2" t="s">
        <v>8</v>
      </c>
    </row>
    <row r="252" spans="2:3" ht="13.5" x14ac:dyDescent="0.2">
      <c r="B252" s="11" t="s">
        <v>14</v>
      </c>
      <c r="C252" s="4">
        <v>545</v>
      </c>
    </row>
    <row r="253" spans="2:3" ht="13.5" x14ac:dyDescent="0.2">
      <c r="B253" s="11" t="s">
        <v>15</v>
      </c>
      <c r="C253" s="4">
        <v>0</v>
      </c>
    </row>
    <row r="254" spans="2:3" ht="13.5" x14ac:dyDescent="0.2">
      <c r="B254" s="11" t="s">
        <v>16</v>
      </c>
      <c r="C254" s="4">
        <v>76</v>
      </c>
    </row>
    <row r="255" spans="2:3" ht="13.5" x14ac:dyDescent="0.2">
      <c r="B255" s="12" t="s">
        <v>17</v>
      </c>
      <c r="C255" s="4">
        <v>193</v>
      </c>
    </row>
    <row r="256" spans="2:3" ht="15.75" x14ac:dyDescent="0.25">
      <c r="B256" s="7" t="s">
        <v>6</v>
      </c>
      <c r="C256" s="8">
        <f>SUM(C252:C255)</f>
        <v>814</v>
      </c>
    </row>
    <row r="280" spans="2:3" ht="15.75" x14ac:dyDescent="0.25">
      <c r="B280" s="13" t="s">
        <v>23</v>
      </c>
      <c r="C280" s="13"/>
    </row>
    <row r="281" spans="2:3" ht="15.75" x14ac:dyDescent="0.25">
      <c r="B281" s="2" t="s">
        <v>13</v>
      </c>
      <c r="C281" s="2" t="s">
        <v>8</v>
      </c>
    </row>
    <row r="282" spans="2:3" ht="13.5" x14ac:dyDescent="0.2">
      <c r="B282" s="11" t="s">
        <v>14</v>
      </c>
      <c r="C282" s="4">
        <v>307</v>
      </c>
    </row>
    <row r="283" spans="2:3" ht="13.5" x14ac:dyDescent="0.2">
      <c r="B283" s="11" t="s">
        <v>15</v>
      </c>
      <c r="C283" s="4">
        <v>0</v>
      </c>
    </row>
    <row r="284" spans="2:3" ht="13.5" x14ac:dyDescent="0.2">
      <c r="B284" s="11" t="s">
        <v>16</v>
      </c>
      <c r="C284" s="4">
        <v>6</v>
      </c>
    </row>
    <row r="285" spans="2:3" ht="13.5" x14ac:dyDescent="0.2">
      <c r="B285" s="12" t="s">
        <v>17</v>
      </c>
      <c r="C285" s="4">
        <v>44</v>
      </c>
    </row>
    <row r="286" spans="2:3" ht="15.75" x14ac:dyDescent="0.25">
      <c r="B286" s="7" t="s">
        <v>6</v>
      </c>
      <c r="C286" s="8">
        <f>SUM(C282:C285)</f>
        <v>357</v>
      </c>
    </row>
    <row r="310" spans="2:4" ht="15.75" x14ac:dyDescent="0.25">
      <c r="B310" s="14" t="s">
        <v>24</v>
      </c>
      <c r="C310" s="14"/>
      <c r="D310" s="14"/>
    </row>
    <row r="311" spans="2:4" ht="15.75" x14ac:dyDescent="0.25">
      <c r="B311" s="2" t="s">
        <v>25</v>
      </c>
      <c r="C311" s="2" t="s">
        <v>26</v>
      </c>
      <c r="D311" s="2" t="s">
        <v>3</v>
      </c>
    </row>
    <row r="312" spans="2:4" ht="13.5" x14ac:dyDescent="0.2">
      <c r="B312" s="11" t="s">
        <v>28</v>
      </c>
      <c r="C312" s="4">
        <v>6</v>
      </c>
      <c r="D312" s="5">
        <f>C312/$C$315</f>
        <v>7.3170731707317069E-2</v>
      </c>
    </row>
    <row r="313" spans="2:4" ht="13.5" x14ac:dyDescent="0.2">
      <c r="B313" s="11" t="s">
        <v>29</v>
      </c>
      <c r="C313" s="4">
        <v>64</v>
      </c>
      <c r="D313" s="5">
        <f>C313/$C$315</f>
        <v>0.78048780487804881</v>
      </c>
    </row>
    <row r="314" spans="2:4" ht="13.5" x14ac:dyDescent="0.2">
      <c r="B314" s="11" t="s">
        <v>27</v>
      </c>
      <c r="C314" s="4">
        <v>12</v>
      </c>
      <c r="D314" s="5">
        <f>C314/$C$315</f>
        <v>0.14634146341463414</v>
      </c>
    </row>
    <row r="315" spans="2:4" ht="15.75" x14ac:dyDescent="0.25">
      <c r="B315" s="7" t="s">
        <v>6</v>
      </c>
      <c r="C315" s="8">
        <f>SUM(C312:C314)</f>
        <v>82</v>
      </c>
      <c r="D315" s="9">
        <f>SUM(D312:D314)</f>
        <v>1</v>
      </c>
    </row>
    <row r="343" spans="2:4" ht="15.75" x14ac:dyDescent="0.25">
      <c r="B343" s="14" t="s">
        <v>60</v>
      </c>
      <c r="C343" s="14"/>
      <c r="D343" s="14"/>
    </row>
    <row r="344" spans="2:4" ht="15.75" x14ac:dyDescent="0.25">
      <c r="B344" s="2"/>
      <c r="C344" s="2" t="s">
        <v>8</v>
      </c>
      <c r="D344" s="2" t="s">
        <v>3</v>
      </c>
    </row>
    <row r="345" spans="2:4" ht="13.5" x14ac:dyDescent="0.2">
      <c r="B345" s="11" t="s">
        <v>30</v>
      </c>
      <c r="C345" s="4">
        <v>2501</v>
      </c>
      <c r="D345" s="5">
        <f>C345/$C$347</f>
        <v>0.29142391051037053</v>
      </c>
    </row>
    <row r="346" spans="2:4" ht="13.5" x14ac:dyDescent="0.2">
      <c r="B346" s="11" t="s">
        <v>31</v>
      </c>
      <c r="C346" s="4">
        <v>6081</v>
      </c>
      <c r="D346" s="5">
        <f>C346/$C$347</f>
        <v>0.70857608948962947</v>
      </c>
    </row>
    <row r="347" spans="2:4" ht="15.75" x14ac:dyDescent="0.25">
      <c r="B347" s="7" t="s">
        <v>6</v>
      </c>
      <c r="C347" s="8">
        <f>SUM(C345:C346)</f>
        <v>8582</v>
      </c>
      <c r="D347" s="9">
        <f>SUM(D345:D346)</f>
        <v>1</v>
      </c>
    </row>
    <row r="372" spans="2:4" ht="15.75" x14ac:dyDescent="0.25">
      <c r="B372" s="14" t="s">
        <v>61</v>
      </c>
      <c r="C372" s="14"/>
      <c r="D372" s="14"/>
    </row>
    <row r="373" spans="2:4" ht="15.75" x14ac:dyDescent="0.25">
      <c r="B373" s="2"/>
      <c r="C373" s="2" t="s">
        <v>8</v>
      </c>
      <c r="D373" s="2" t="s">
        <v>3</v>
      </c>
    </row>
    <row r="374" spans="2:4" ht="13.5" x14ac:dyDescent="0.2">
      <c r="B374" s="11" t="s">
        <v>30</v>
      </c>
      <c r="C374" s="4">
        <v>2935</v>
      </c>
      <c r="D374" s="5">
        <f>C374/$C$376</f>
        <v>0.30865495846040591</v>
      </c>
    </row>
    <row r="375" spans="2:4" ht="13.5" x14ac:dyDescent="0.2">
      <c r="B375" s="11" t="s">
        <v>31</v>
      </c>
      <c r="C375" s="4">
        <v>6574</v>
      </c>
      <c r="D375" s="5">
        <f>C375/$C$376</f>
        <v>0.69134504153959409</v>
      </c>
    </row>
    <row r="376" spans="2:4" ht="15.75" x14ac:dyDescent="0.25">
      <c r="B376" s="7" t="s">
        <v>6</v>
      </c>
      <c r="C376" s="8">
        <f>SUM(C374:C375)</f>
        <v>9509</v>
      </c>
      <c r="D376" s="9">
        <f>SUM(D374:D375)</f>
        <v>1</v>
      </c>
    </row>
  </sheetData>
  <sortState ref="B73:D92">
    <sortCondition ref="D73:D92"/>
  </sortState>
  <mergeCells count="13">
    <mergeCell ref="B372:D372"/>
    <mergeCell ref="B189:C189"/>
    <mergeCell ref="B220:C220"/>
    <mergeCell ref="B250:C250"/>
    <mergeCell ref="B280:C280"/>
    <mergeCell ref="B310:D310"/>
    <mergeCell ref="B343:D343"/>
    <mergeCell ref="B161:C161"/>
    <mergeCell ref="B18:D18"/>
    <mergeCell ref="B43:D43"/>
    <mergeCell ref="B71:D71"/>
    <mergeCell ref="B108:C108"/>
    <mergeCell ref="B135:C1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2025-03-25T18:09:58Z</dcterms:modified>
</cp:coreProperties>
</file>