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NNA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4" i="1" l="1"/>
  <c r="D292" i="1" s="1"/>
  <c r="C21" i="1"/>
  <c r="D20" i="1" s="1"/>
  <c r="C143" i="1"/>
  <c r="C172" i="1"/>
  <c r="C228" i="1"/>
  <c r="C128" i="1"/>
  <c r="C250" i="1"/>
  <c r="D248" i="1" s="1"/>
  <c r="C200" i="1"/>
  <c r="C112" i="1"/>
  <c r="C264" i="1"/>
  <c r="D262" i="1" s="1"/>
  <c r="C89" i="1"/>
  <c r="D76" i="1" s="1"/>
  <c r="C55" i="1"/>
  <c r="D49" i="1" s="1"/>
  <c r="D77" i="1" l="1"/>
  <c r="D75" i="1"/>
  <c r="D71" i="1"/>
  <c r="D73" i="1"/>
  <c r="D74" i="1"/>
  <c r="D80" i="1"/>
  <c r="D82" i="1"/>
  <c r="D72" i="1"/>
  <c r="D249" i="1"/>
  <c r="D263" i="1"/>
  <c r="D264" i="1" s="1"/>
  <c r="D293" i="1"/>
  <c r="D294" i="1" s="1"/>
  <c r="D87" i="1"/>
  <c r="D19" i="1"/>
  <c r="D21" i="1" s="1"/>
  <c r="D247" i="1"/>
  <c r="D84" i="1"/>
  <c r="D88" i="1"/>
  <c r="D47" i="1"/>
  <c r="D50" i="1"/>
  <c r="D85" i="1"/>
  <c r="D86" i="1"/>
  <c r="D48" i="1"/>
  <c r="D51" i="1"/>
  <c r="D54" i="1"/>
  <c r="D81" i="1"/>
  <c r="D79" i="1"/>
  <c r="D53" i="1"/>
  <c r="D78" i="1"/>
  <c r="D70" i="1"/>
  <c r="D83" i="1"/>
  <c r="D52" i="1"/>
  <c r="D250" i="1" l="1"/>
  <c r="D55" i="1"/>
  <c r="D89" i="1"/>
</calcChain>
</file>

<file path=xl/sharedStrings.xml><?xml version="1.0" encoding="utf-8"?>
<sst xmlns="http://schemas.openxmlformats.org/spreadsheetml/2006/main" count="112" uniqueCount="60">
  <si>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</si>
  <si>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</si>
  <si>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</si>
  <si>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</si>
  <si>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</si>
  <si>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</si>
  <si>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</si>
  <si>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Cautelares</t>
  </si>
  <si>
    <t>Tipo de Medida Cautelar</t>
  </si>
  <si>
    <t>Cantidad</t>
  </si>
  <si>
    <t>Prohibición de Visitar Determinadas Personas</t>
  </si>
  <si>
    <t>Prohibición de Traslado sin Autorización</t>
  </si>
  <si>
    <t>Cambio de Residencia</t>
  </si>
  <si>
    <t>Libertad sin Medida Cautelar</t>
  </si>
  <si>
    <t>Poner Bajo Custodia de otra Persona o Institución</t>
  </si>
  <si>
    <t>Detención en su Propio Domicilio</t>
  </si>
  <si>
    <t>Privación Provisional de Libertad</t>
  </si>
  <si>
    <t>Obligación de Presentarse ante una Autoridad</t>
  </si>
  <si>
    <t>Cantidad de Casos Resueltos por Tipo de Decisión</t>
  </si>
  <si>
    <t>Tipo de Decisión</t>
  </si>
  <si>
    <t>Casos Resueltos</t>
  </si>
  <si>
    <t>Amnistía</t>
  </si>
  <si>
    <t>Nulidad del Procedimiento</t>
  </si>
  <si>
    <t>Traslados Otorgados Fuera de la Jurisdicción</t>
  </si>
  <si>
    <t>Prescripción</t>
  </si>
  <si>
    <t>Declinatoria al Tribunal Ordinario</t>
  </si>
  <si>
    <t>Cesación de la Sanción</t>
  </si>
  <si>
    <t>Auto de No Ha Lugar</t>
  </si>
  <si>
    <t>Extinción</t>
  </si>
  <si>
    <t>Descargo</t>
  </si>
  <si>
    <t>Archivo Definitivo/Sobreseimiento Definitivo</t>
  </si>
  <si>
    <t>Procesos Constitucionales: Hábeas Corpus</t>
  </si>
  <si>
    <t>Estatus</t>
  </si>
  <si>
    <t>Depositados</t>
  </si>
  <si>
    <t>Inadmisibles</t>
  </si>
  <si>
    <t>Acogidos</t>
  </si>
  <si>
    <t>Rechazados</t>
  </si>
  <si>
    <t>Procesos Constitucionales: Amparos</t>
  </si>
  <si>
    <t>Apelaciones de Medidas Cautelares</t>
  </si>
  <si>
    <t>Revisiones de Medidas Cautelares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</si>
  <si>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</si>
  <si>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</si>
  <si>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</si>
  <si>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</si>
  <si>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</si>
  <si>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</si>
  <si>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</si>
  <si>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</si>
  <si>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</si>
  <si>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</si>
  <si>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Sanción Mínima (Sanción Cumplida)</t>
  </si>
  <si>
    <t>Fallecimiento</t>
  </si>
  <si>
    <t>Indultos</t>
  </si>
  <si>
    <t>Amonestación y Advertencia</t>
  </si>
  <si>
    <t>Perdón Judicial (Con Sanción Eximida)</t>
  </si>
  <si>
    <t>Libertad Asistida Definitiva</t>
  </si>
  <si>
    <t>Cumplimiento Especial de la Sanción Definitivo</t>
  </si>
  <si>
    <t>Cumplimiento Especial de la Sanción en el Extranjero</t>
  </si>
  <si>
    <t>Audiencias de Fondo Conocidas y Suspendidas</t>
  </si>
  <si>
    <t>Audiencias Preliminares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</si>
</sst>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64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left" readingOrder="1"/>
    </xf>
    <xf numFmtId="0" fontId="1" fillId="2" borderId="0" xfId="0" applyFont="1" applyFill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NNA'!$B$139:$B$142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NNA'!$C$139:$C$142</c:f>
              <c:numCache>
                <c:formatCode>#,##0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A-40BE-AB74-5B1EBBAC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3437552"/>
        <c:axId val="223429392"/>
      </c:barChart>
      <c:catAx>
        <c:axId val="22343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223429392"/>
        <c:crosses val="autoZero"/>
        <c:auto val="1"/>
        <c:lblAlgn val="ctr"/>
        <c:lblOffset val="100"/>
        <c:noMultiLvlLbl val="0"/>
      </c:catAx>
      <c:valAx>
        <c:axId val="2234293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2343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3-4041-BEC0-DDE2003CEE55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3-4041-BEC0-DDE2003CEE55}"/>
              </c:ext>
            </c:extLst>
          </c:dPt>
          <c:dLbls>
            <c:dLbl>
              <c:idx val="0"/>
              <c:layout>
                <c:manualLayout>
                  <c:x val="1.6872484689413825E-2"/>
                  <c:y val="4.5629699126040028E-3"/>
                </c:manualLayout>
              </c:layout>
              <c:tx>
                <c:rich>
                  <a:bodyPr/>
                  <a:lstStyle/>
                  <a:p>
                    <a:fld id="{5CB8FFF6-D28D-46F0-B54E-3E071D04CE9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FE7E32D-C5D8-4DC2-9803-417885A183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02B9BDA2-3D9E-4B94-8169-D059C0761DA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53-4041-BEC0-DDE2003CEE5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514435695537956E-3"/>
                  <c:y val="-4.9470832806027942E-3"/>
                </c:manualLayout>
              </c:layout>
              <c:tx>
                <c:rich>
                  <a:bodyPr/>
                  <a:lstStyle/>
                  <a:p>
                    <a:fld id="{F9CCB1F6-D9B8-4031-9650-5E1A31C9FDA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EF51683-45EB-467A-AAE1-33684CB5EDC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ADC3EC9-F20C-49C1-BCC6-2BDE5FFAB3A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53-4041-BEC0-DDE2003CEE5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NNA'!$B$19:$B$20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NNA'!$D$19:$D$20</c:f>
              <c:numCache>
                <c:formatCode>0%</c:formatCode>
                <c:ptCount val="2"/>
                <c:pt idx="0">
                  <c:v>0.89234449760765555</c:v>
                </c:pt>
                <c:pt idx="1">
                  <c:v>0.1076555023923445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53-4041-BEC0-DDE2003CEE55}"/>
            </c:ext>
            <c:ext xmlns:c15="http://schemas.microsoft.com/office/drawing/2012/chart" uri="{02D57815-91ED-43cb-92C2-25804820EDAC}">
              <c15:datalabelsRange>
                <c15:f>'Estadísticas NNA'!$C$19:$C$20</c15:f>
                <c15:dlblRangeCache>
                  <c:ptCount val="2"/>
                  <c:pt idx="0">
                    <c:v>373</c:v>
                  </c:pt>
                  <c:pt idx="1">
                    <c:v>45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61526684164479"/>
          <c:y val="5.0925925925925923E-2"/>
          <c:w val="0.3922135006253544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EF45D23-E8B8-4E1E-98B5-D186553660C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59B0113-8DB5-4C80-ABE1-F769D8D91B2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90FA390-2509-45D1-9F87-8E636845D67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7716AA4-3DDC-4330-BF9D-0124CD814C4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9A6B290-D9E9-4718-9BFD-99B2DD22972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5A5024F-B810-4950-814E-C4145FEE18A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84C8844-EB9B-41DA-8816-09730A0FF2A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9AD2761-DF6E-4CAD-B579-C156121B7D9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70E9489-919B-4E76-93DA-97148F8D2F2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C7847BE-B4E9-4F99-85D6-CF6C81C9E21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D4093BB-2B4F-463E-95C1-0F6D22EBD7C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DFBF8DD-F36F-46F7-A461-D8787B107C3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E58B115-E51C-4D0E-819A-32A20519C7B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DB80C90-FC99-487E-98AC-8126AB28A37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934C8E0-AB6C-4792-BFFE-F4DD6265F53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D0AF5A0-3FE2-4537-85EA-BB79786EB9B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NNA'!$B$47:$B$54</c:f>
              <c:strCache>
                <c:ptCount val="8"/>
                <c:pt idx="0">
                  <c:v>Prohibición de Visitar Determinadas Personas</c:v>
                </c:pt>
                <c:pt idx="1">
                  <c:v>Prohibición de Traslado sin Autorización</c:v>
                </c:pt>
                <c:pt idx="2">
                  <c:v>Cambio de Residencia</c:v>
                </c:pt>
                <c:pt idx="3">
                  <c:v>Detención en su Propio Domicilio</c:v>
                </c:pt>
                <c:pt idx="4">
                  <c:v>Libertad sin Medida Cautelar</c:v>
                </c:pt>
                <c:pt idx="5">
                  <c:v>Poner Bajo Custodia de otra Persona o Institución</c:v>
                </c:pt>
                <c:pt idx="6">
                  <c:v>Privación Provisional de Libertad</c:v>
                </c:pt>
                <c:pt idx="7">
                  <c:v>Obligación de Presentarse ante una Autoridad</c:v>
                </c:pt>
              </c:strCache>
            </c:strRef>
          </c:cat>
          <c:val>
            <c:numRef>
              <c:f>'Estadísticas NNA'!$D$47:$D$54</c:f>
              <c:numCache>
                <c:formatCode>0.0%</c:formatCode>
                <c:ptCount val="8"/>
                <c:pt idx="0">
                  <c:v>2.8490028490028491E-3</c:v>
                </c:pt>
                <c:pt idx="1">
                  <c:v>5.6980056980056983E-3</c:v>
                </c:pt>
                <c:pt idx="2">
                  <c:v>8.5470085470085479E-3</c:v>
                </c:pt>
                <c:pt idx="3">
                  <c:v>4.5584045584045586E-2</c:v>
                </c:pt>
                <c:pt idx="4">
                  <c:v>9.686609686609686E-2</c:v>
                </c:pt>
                <c:pt idx="5">
                  <c:v>0.11965811965811966</c:v>
                </c:pt>
                <c:pt idx="6">
                  <c:v>0.30199430199430199</c:v>
                </c:pt>
                <c:pt idx="7">
                  <c:v>0.41880341880341881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96-4E13-B739-6AF844C20E71}"/>
            </c:ext>
            <c:ext xmlns:c15="http://schemas.microsoft.com/office/drawing/2012/chart" uri="{02D57815-91ED-43cb-92C2-25804820EDAC}">
              <c15:datalabelsRange>
                <c15:f>'Estadísticas NNA'!$C$47:$C$54</c15:f>
                <c15:dlblRangeCache>
                  <c:ptCount val="8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16</c:v>
                  </c:pt>
                  <c:pt idx="4">
                    <c:v>34</c:v>
                  </c:pt>
                  <c:pt idx="5">
                    <c:v>42</c:v>
                  </c:pt>
                  <c:pt idx="6">
                    <c:v>106</c:v>
                  </c:pt>
                  <c:pt idx="7">
                    <c:v>147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3425584"/>
        <c:axId val="223438640"/>
      </c:barChart>
      <c:catAx>
        <c:axId val="2234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223438640"/>
        <c:crosses val="autoZero"/>
        <c:auto val="1"/>
        <c:lblAlgn val="ctr"/>
        <c:lblOffset val="100"/>
        <c:noMultiLvlLbl val="0"/>
      </c:catAx>
      <c:valAx>
        <c:axId val="223438640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2234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77612200873224"/>
          <c:y val="6.3404518559097137E-2"/>
          <c:w val="0.48161180974274548"/>
          <c:h val="0.873190962881805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B5D6BD9-F52B-4184-965C-18D1F352370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FB5076F-B2CF-4B32-95BB-00812301C96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0A33EE7-E600-497A-999D-864A1CC4450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CCDAF47-0CE3-4F3B-A0F6-092A086BCF2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77BC47C-77AA-46DB-B05E-4C8349A199A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291D99D-A524-43CE-B2F6-CA3D41BB0B4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7B7CC48-E6E1-4B60-B0FF-EEBA69CD3E8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A59C6E2-7907-40A9-B658-112AB0AA236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3167725-E4A3-4A83-9BE7-0989FEC8AE0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C27EA44-5E6F-4384-A189-1A3D813B777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D6E6BF5-6579-4D03-9D39-91D32B3A2A6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FEAB260-78DD-411D-A286-1131206ED23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95E8C75-C4E1-422B-B083-11247B9C851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B627261-43CD-40C3-BB2F-A266EE21534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64354F9-8318-4CC1-9BCF-E5E1B56803D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D688F4B-9BCD-4678-8099-287473242C3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07B40EA-261A-4670-987E-F77C39E730D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0283E15-49E9-4980-9360-EC55ECB7FFD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7564051-AB6E-4B1E-8EAC-03AA24B2F06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E8F5030-71FC-4EE4-AA45-85705BCAE72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NNA'!$B$79:$B$88</c:f>
              <c:strCache>
                <c:ptCount val="10"/>
                <c:pt idx="0">
                  <c:v>Sanción Mínima (Sanción Cumplida)</c:v>
                </c:pt>
                <c:pt idx="1">
                  <c:v>Nulidad del Procedimiento</c:v>
                </c:pt>
                <c:pt idx="2">
                  <c:v>Traslados Otorgados Fuera de la Jurisdicción</c:v>
                </c:pt>
                <c:pt idx="3">
                  <c:v>Criterio de Oportunidad</c:v>
                </c:pt>
                <c:pt idx="4">
                  <c:v>Declinatoria al Tribunal Ordinario</c:v>
                </c:pt>
                <c:pt idx="5">
                  <c:v>Cesación de la Sanción</c:v>
                </c:pt>
                <c:pt idx="6">
                  <c:v>Descargo</c:v>
                </c:pt>
                <c:pt idx="7">
                  <c:v>Auto de No Ha Lugar</c:v>
                </c:pt>
                <c:pt idx="8">
                  <c:v>Archivo Definitivo/Sobreseimiento Definitivo</c:v>
                </c:pt>
                <c:pt idx="9">
                  <c:v>Extinción</c:v>
                </c:pt>
              </c:strCache>
            </c:strRef>
          </c:cat>
          <c:val>
            <c:numRef>
              <c:f>'Estadísticas NNA'!$D$79:$D$88</c:f>
              <c:numCache>
                <c:formatCode>0.0%</c:formatCode>
                <c:ptCount val="10"/>
                <c:pt idx="0">
                  <c:v>4.048582995951417E-3</c:v>
                </c:pt>
                <c:pt idx="1">
                  <c:v>8.0971659919028341E-3</c:v>
                </c:pt>
                <c:pt idx="2">
                  <c:v>1.2145748987854251E-2</c:v>
                </c:pt>
                <c:pt idx="3">
                  <c:v>2.4291497975708502E-2</c:v>
                </c:pt>
                <c:pt idx="4">
                  <c:v>4.4534412955465584E-2</c:v>
                </c:pt>
                <c:pt idx="5">
                  <c:v>9.7165991902834009E-2</c:v>
                </c:pt>
                <c:pt idx="6">
                  <c:v>0.10526315789473684</c:v>
                </c:pt>
                <c:pt idx="7">
                  <c:v>0.11336032388663968</c:v>
                </c:pt>
                <c:pt idx="8">
                  <c:v>0.20242914979757085</c:v>
                </c:pt>
                <c:pt idx="9">
                  <c:v>0.38866396761133604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FEF-40CF-AF56-2E5313314BD5}"/>
            </c:ext>
            <c:ext xmlns:c15="http://schemas.microsoft.com/office/drawing/2012/chart" uri="{02D57815-91ED-43cb-92C2-25804820EDAC}">
              <c15:datalabelsRange>
                <c15:f>'Estadísticas NNA'!$C$79:$C$88</c15:f>
                <c15:dlblRangeCache>
                  <c:ptCount val="10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6</c:v>
                  </c:pt>
                  <c:pt idx="4">
                    <c:v>11</c:v>
                  </c:pt>
                  <c:pt idx="5">
                    <c:v>24</c:v>
                  </c:pt>
                  <c:pt idx="6">
                    <c:v>26</c:v>
                  </c:pt>
                  <c:pt idx="7">
                    <c:v>28</c:v>
                  </c:pt>
                  <c:pt idx="8">
                    <c:v>50</c:v>
                  </c:pt>
                  <c:pt idx="9">
                    <c:v>96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3432656"/>
        <c:axId val="223433200"/>
      </c:barChart>
      <c:catAx>
        <c:axId val="223432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223433200"/>
        <c:crosses val="autoZero"/>
        <c:auto val="1"/>
        <c:lblAlgn val="ctr"/>
        <c:lblOffset val="100"/>
        <c:noMultiLvlLbl val="0"/>
      </c:catAx>
      <c:valAx>
        <c:axId val="223433200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22343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64429989729547E-2"/>
          <c:y val="5.0869848927108642E-2"/>
          <c:w val="0.86219103046901746"/>
          <c:h val="0.847278299221039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NNA'!$B$168:$B$171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NNA'!$C$168:$C$171</c:f>
              <c:numCache>
                <c:formatCode>#,##0</c:formatCode>
                <c:ptCount val="4"/>
                <c:pt idx="0">
                  <c:v>42</c:v>
                </c:pt>
                <c:pt idx="1">
                  <c:v>0</c:v>
                </c:pt>
                <c:pt idx="2">
                  <c:v>28</c:v>
                </c:pt>
                <c:pt idx="3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F-4F0C-AC7B-206BA1E7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3435920"/>
        <c:axId val="223428304"/>
      </c:barChart>
      <c:catAx>
        <c:axId val="22343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223428304"/>
        <c:crosses val="autoZero"/>
        <c:auto val="1"/>
        <c:lblAlgn val="ctr"/>
        <c:lblOffset val="100"/>
        <c:noMultiLvlLbl val="0"/>
      </c:catAx>
      <c:valAx>
        <c:axId val="2234283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2343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NNA'!$B$196:$B$199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NNA'!$C$196:$C$199</c:f>
              <c:numCache>
                <c:formatCode>#,##0</c:formatCode>
                <c:ptCount val="4"/>
                <c:pt idx="0">
                  <c:v>17</c:v>
                </c:pt>
                <c:pt idx="1">
                  <c:v>0</c:v>
                </c:pt>
                <c:pt idx="2">
                  <c:v>6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3A-4620-A83D-A5F15B0C2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3427216"/>
        <c:axId val="223423408"/>
      </c:barChart>
      <c:catAx>
        <c:axId val="22342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223423408"/>
        <c:crosses val="autoZero"/>
        <c:auto val="1"/>
        <c:lblAlgn val="ctr"/>
        <c:lblOffset val="100"/>
        <c:noMultiLvlLbl val="0"/>
      </c:catAx>
      <c:valAx>
        <c:axId val="2234234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2342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07101348923965E-2"/>
          <c:y val="7.8717428339690934E-2"/>
          <c:w val="0.95298579730215205"/>
          <c:h val="0.83313764658796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63-4B9D-ADF4-9F1A5FE2CD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963-4B9D-ADF4-9F1A5FE2CD29}"/>
              </c:ext>
            </c:extLst>
          </c:dPt>
          <c:dLbls>
            <c:dLbl>
              <c:idx val="0"/>
              <c:layout>
                <c:manualLayout>
                  <c:x val="3.622464312434401E-3"/>
                  <c:y val="3.4721853280394606E-3"/>
                </c:manualLayout>
              </c:layout>
              <c:tx>
                <c:rich>
                  <a:bodyPr/>
                  <a:lstStyle/>
                  <a:p>
                    <a:fld id="{47A2F779-2187-45B1-A07E-6E7EDD4F59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FAC468-E9DF-4B4A-8184-5F43E01B6D9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905566491688539E-2"/>
                  <c:y val="3.472222222222222E-3"/>
                </c:manualLayout>
              </c:layout>
              <c:tx>
                <c:rich>
                  <a:bodyPr/>
                  <a:lstStyle/>
                  <a:p>
                    <a:fld id="{962BD943-0C16-487B-AE7A-11D714191D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7FD6D0A-C500-439F-A15B-97966688183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NNA'!$B$262:$B$263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NNA'!$D$262:$D$263</c:f>
              <c:numCache>
                <c:formatCode>0%</c:formatCode>
                <c:ptCount val="2"/>
                <c:pt idx="0">
                  <c:v>0.25438596491228072</c:v>
                </c:pt>
                <c:pt idx="1">
                  <c:v>0.74561403508771928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63-4B9D-ADF4-9F1A5FE2CD29}"/>
            </c:ext>
            <c:ext xmlns:c15="http://schemas.microsoft.com/office/drawing/2012/chart" uri="{02D57815-91ED-43cb-92C2-25804820EDAC}">
              <c15:datalabelsRange>
                <c15:f>'Estadísticas NNA'!$C$262:$C$263</c15:f>
                <c15:dlblRangeCache>
                  <c:ptCount val="2"/>
                  <c:pt idx="0">
                    <c:v>145</c:v>
                  </c:pt>
                  <c:pt idx="1">
                    <c:v>425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3423952"/>
        <c:axId val="223424496"/>
      </c:barChart>
      <c:catAx>
        <c:axId val="22342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223424496"/>
        <c:crosses val="autoZero"/>
        <c:auto val="1"/>
        <c:lblAlgn val="ctr"/>
        <c:lblOffset val="100"/>
        <c:noMultiLvlLbl val="0"/>
      </c:catAx>
      <c:valAx>
        <c:axId val="2234244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2342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188533334599268E-2"/>
          <c:y val="8.0525740224431777E-2"/>
          <c:w val="0.95409675759473578"/>
          <c:h val="0.833373877924974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87-4410-B36E-6B2B8B5050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87-4410-B36E-6B2B8B50507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BB00C55-A970-4690-A9A9-9B5C327813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008F323-38EA-4618-A3FB-721197791AC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2ECD8C-0601-4681-A4EE-14DCEB9C53A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846B1-6DF1-4B43-930B-C21835D8858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NNA'!$B$292:$B$293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NNA'!$D$292:$D$293</c:f>
              <c:numCache>
                <c:formatCode>0%</c:formatCode>
                <c:ptCount val="2"/>
                <c:pt idx="0">
                  <c:v>0.38461538461538464</c:v>
                </c:pt>
                <c:pt idx="1">
                  <c:v>0.61538461538461542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7-4410-B36E-6B2B8B50507A}"/>
            </c:ext>
            <c:ext xmlns:c15="http://schemas.microsoft.com/office/drawing/2012/chart" uri="{02D57815-91ED-43cb-92C2-25804820EDAC}">
              <c15:datalabelsRange>
                <c15:f>'Estadísticas NNA'!$C$292:$C$293</c15:f>
                <c15:dlblRangeCache>
                  <c:ptCount val="2"/>
                  <c:pt idx="0">
                    <c:v>160</c:v>
                  </c:pt>
                  <c:pt idx="1">
                    <c:v>256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23425040"/>
        <c:axId val="223426128"/>
      </c:barChart>
      <c:catAx>
        <c:axId val="22342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223426128"/>
        <c:crosses val="autoZero"/>
        <c:auto val="1"/>
        <c:lblAlgn val="ctr"/>
        <c:lblOffset val="100"/>
        <c:noMultiLvlLbl val="0"/>
      </c:catAx>
      <c:valAx>
        <c:axId val="2234261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2342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495902</xdr:colOff>
      <xdr:row>136</xdr:row>
      <xdr:rowOff>105834</xdr:rowOff>
    </xdr:from>
    <xdr:to>
      <xdr:col>11</xdr:col>
      <xdr:colOff>529167</xdr:colOff>
      <xdr:row>154</xdr:row>
      <xdr:rowOff>28726</xdr:rowOff>
    </xdr:to>
    <xdr:graphicFrame macro="">
      <xdr:nvGraphicFramePr>
        <xdr:cNvPr id="15" name="Chart 14">
          <a:extLst>
            <a:ext uri="{FF2B5EF4-FFF2-40B4-BE49-F238E27FC236}">
              <a16:creationId xmlns="" xmlns:a16="http://schemas.microsoft.com/office/drawing/2014/main" id="{9CE86E88-B508-DE02-4065-8501062F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1</xdr:row>
      <xdr:rowOff>76200</xdr:rowOff>
    </xdr:from>
    <xdr:to>
      <xdr:col>1</xdr:col>
      <xdr:colOff>2664630</xdr:colOff>
      <xdr:row>7</xdr:row>
      <xdr:rowOff>12246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8125"/>
          <a:ext cx="3131355" cy="907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15</xdr:row>
      <xdr:rowOff>9525</xdr:rowOff>
    </xdr:from>
    <xdr:to>
      <xdr:col>12</xdr:col>
      <xdr:colOff>552174</xdr:colOff>
      <xdr:row>20</xdr:row>
      <xdr:rowOff>46877</xdr:rowOff>
    </xdr:to>
    <xdr:sp macro="" textlink="">
      <xdr:nvSpPr>
        <xdr:cNvPr id="3" name="Rectángulo 9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7772400" y="1628775"/>
          <a:ext cx="5448024" cy="94222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Casos, según el Sexo en Materia Penal Juvenil, julio - septiembre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4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6</xdr:col>
      <xdr:colOff>29634</xdr:colOff>
      <xdr:row>18</xdr:row>
      <xdr:rowOff>112712</xdr:rowOff>
    </xdr:from>
    <xdr:to>
      <xdr:col>12</xdr:col>
      <xdr:colOff>29634</xdr:colOff>
      <xdr:row>35</xdr:row>
      <xdr:rowOff>44979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681037</xdr:colOff>
      <xdr:row>46</xdr:row>
      <xdr:rowOff>78844</xdr:rowOff>
    </xdr:from>
    <xdr:to>
      <xdr:col>12</xdr:col>
      <xdr:colOff>719667</xdr:colOff>
      <xdr:row>60</xdr:row>
      <xdr:rowOff>74083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674157</xdr:colOff>
      <xdr:row>42</xdr:row>
      <xdr:rowOff>102658</xdr:rowOff>
    </xdr:from>
    <xdr:to>
      <xdr:col>11</xdr:col>
      <xdr:colOff>460604</xdr:colOff>
      <xdr:row>45</xdr:row>
      <xdr:rowOff>181418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8008407" y="6918325"/>
          <a:ext cx="4358447" cy="597343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Porcentaje de Medidas Cautelares en Materia Penal Juvenil, julio - septiembre 2023</a:t>
          </a:r>
          <a:endParaRPr lang="es-DO" sz="1600">
            <a:effectLst/>
            <a:latin typeface="Times New Roman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95250</xdr:colOff>
      <xdr:row>66</xdr:row>
      <xdr:rowOff>28575</xdr:rowOff>
    </xdr:from>
    <xdr:to>
      <xdr:col>12</xdr:col>
      <xdr:colOff>179917</xdr:colOff>
      <xdr:row>71</xdr:row>
      <xdr:rowOff>76140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>
        <a:xfrm>
          <a:off x="7743825" y="11039475"/>
          <a:ext cx="5418667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Cantidad de Casos Resueltos por Tipo de Decisión en Materia Penal Juvenil, julio - septiembre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89956</xdr:colOff>
      <xdr:row>69</xdr:row>
      <xdr:rowOff>30688</xdr:rowOff>
    </xdr:from>
    <xdr:to>
      <xdr:col>12</xdr:col>
      <xdr:colOff>116415</xdr:colOff>
      <xdr:row>96</xdr:row>
      <xdr:rowOff>127000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550334</xdr:colOff>
      <xdr:row>101</xdr:row>
      <xdr:rowOff>52919</xdr:rowOff>
    </xdr:from>
    <xdr:to>
      <xdr:col>3</xdr:col>
      <xdr:colOff>476249</xdr:colOff>
      <xdr:row>103</xdr:row>
      <xdr:rowOff>83992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/>
      </xdr:nvSpPr>
      <xdr:spPr>
        <a:xfrm>
          <a:off x="550334" y="16626419"/>
          <a:ext cx="5730562" cy="34483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 en Materia Penal Juvenil, julio - septiembre 2023</a:t>
          </a: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412750</xdr:colOff>
      <xdr:row>118</xdr:row>
      <xdr:rowOff>0</xdr:rowOff>
    </xdr:from>
    <xdr:to>
      <xdr:col>3</xdr:col>
      <xdr:colOff>254000</xdr:colOff>
      <xdr:row>120</xdr:row>
      <xdr:rowOff>31073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/>
      </xdr:nvSpPr>
      <xdr:spPr>
        <a:xfrm>
          <a:off x="412750" y="19419794"/>
          <a:ext cx="5645897" cy="34483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 en Materia Penal Juvenil, julio - septiembre 2023</a:t>
          </a:r>
        </a:p>
      </xdr:txBody>
    </xdr:sp>
    <xdr:clientData/>
  </xdr:twoCellAnchor>
  <xdr:twoCellAnchor>
    <xdr:from>
      <xdr:col>4</xdr:col>
      <xdr:colOff>328083</xdr:colOff>
      <xdr:row>134</xdr:row>
      <xdr:rowOff>52917</xdr:rowOff>
    </xdr:from>
    <xdr:to>
      <xdr:col>12</xdr:col>
      <xdr:colOff>0</xdr:colOff>
      <xdr:row>139</xdr:row>
      <xdr:rowOff>116357</xdr:rowOff>
    </xdr:to>
    <xdr:sp macro="" textlink="">
      <xdr:nvSpPr>
        <xdr:cNvPr id="13" name="Rectángulo 10">
          <a:extLst>
            <a:ext uri="{FF2B5EF4-FFF2-40B4-BE49-F238E27FC236}">
              <a16:creationId xmlns="" xmlns:a16="http://schemas.microsoft.com/office/drawing/2014/main" id="{5B8D5EAF-659B-4FB0-B831-3371107DDB42}"/>
            </a:ext>
          </a:extLst>
        </xdr:cNvPr>
        <xdr:cNvSpPr/>
      </xdr:nvSpPr>
      <xdr:spPr>
        <a:xfrm>
          <a:off x="6900333" y="22606000"/>
          <a:ext cx="5767917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Apelaciones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julio - septiembre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410910</xdr:colOff>
      <xdr:row>163</xdr:row>
      <xdr:rowOff>24388</xdr:rowOff>
    </xdr:from>
    <xdr:to>
      <xdr:col>11</xdr:col>
      <xdr:colOff>683558</xdr:colOff>
      <xdr:row>168</xdr:row>
      <xdr:rowOff>87828</xdr:rowOff>
    </xdr:to>
    <xdr:sp macro="" textlink="">
      <xdr:nvSpPr>
        <xdr:cNvPr id="14" name="Rectángulo 10">
          <a:extLst>
            <a:ext uri="{FF2B5EF4-FFF2-40B4-BE49-F238E27FC236}">
              <a16:creationId xmlns="" xmlns:a16="http://schemas.microsoft.com/office/drawing/2014/main" id="{75D8A7B3-427A-4A81-ACE6-CDD46965B142}"/>
            </a:ext>
          </a:extLst>
        </xdr:cNvPr>
        <xdr:cNvSpPr/>
      </xdr:nvSpPr>
      <xdr:spPr>
        <a:xfrm>
          <a:off x="7302528" y="26862476"/>
          <a:ext cx="5606648" cy="94870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Revisiones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julio - septiembre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42333</xdr:colOff>
      <xdr:row>166</xdr:row>
      <xdr:rowOff>147108</xdr:rowOff>
    </xdr:from>
    <xdr:to>
      <xdr:col>11</xdr:col>
      <xdr:colOff>550333</xdr:colOff>
      <xdr:row>183</xdr:row>
      <xdr:rowOff>67582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B7C5867C-D965-7E2F-8CB4-163518AB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123977</xdr:colOff>
      <xdr:row>190</xdr:row>
      <xdr:rowOff>65011</xdr:rowOff>
    </xdr:from>
    <xdr:to>
      <xdr:col>12</xdr:col>
      <xdr:colOff>11207</xdr:colOff>
      <xdr:row>195</xdr:row>
      <xdr:rowOff>139034</xdr:rowOff>
    </xdr:to>
    <xdr:sp macro="" textlink="">
      <xdr:nvSpPr>
        <xdr:cNvPr id="17" name="Rectángulo 10">
          <a:extLst>
            <a:ext uri="{FF2B5EF4-FFF2-40B4-BE49-F238E27FC236}">
              <a16:creationId xmlns="" xmlns:a16="http://schemas.microsoft.com/office/drawing/2014/main" id="{14A9799A-4271-43E5-BEC3-C185D4BB81B1}"/>
            </a:ext>
          </a:extLst>
        </xdr:cNvPr>
        <xdr:cNvSpPr/>
      </xdr:nvSpPr>
      <xdr:spPr>
        <a:xfrm>
          <a:off x="7015595" y="31318217"/>
          <a:ext cx="5983230" cy="9480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Apelaciones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julio - septiembre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535215</xdr:colOff>
      <xdr:row>216</xdr:row>
      <xdr:rowOff>30238</xdr:rowOff>
    </xdr:from>
    <xdr:to>
      <xdr:col>3</xdr:col>
      <xdr:colOff>672354</xdr:colOff>
      <xdr:row>219</xdr:row>
      <xdr:rowOff>151331</xdr:rowOff>
    </xdr:to>
    <xdr:sp macro="" textlink="">
      <xdr:nvSpPr>
        <xdr:cNvPr id="18" name="Rectángulo 10">
          <a:extLst>
            <a:ext uri="{FF2B5EF4-FFF2-40B4-BE49-F238E27FC236}">
              <a16:creationId xmlns="" xmlns:a16="http://schemas.microsoft.com/office/drawing/2014/main" id="{C0D1188C-E2A7-4089-8EED-898212673A6B}"/>
            </a:ext>
          </a:extLst>
        </xdr:cNvPr>
        <xdr:cNvSpPr/>
      </xdr:nvSpPr>
      <xdr:spPr>
        <a:xfrm>
          <a:off x="535215" y="35541679"/>
          <a:ext cx="5941786" cy="5917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Casaciones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julio - septiembre 2023</a:t>
          </a:r>
        </a:p>
      </xdr:txBody>
    </xdr:sp>
    <xdr:clientData/>
  </xdr:twoCellAnchor>
  <xdr:twoCellAnchor>
    <xdr:from>
      <xdr:col>4</xdr:col>
      <xdr:colOff>423335</xdr:colOff>
      <xdr:row>195</xdr:row>
      <xdr:rowOff>6502</xdr:rowOff>
    </xdr:from>
    <xdr:to>
      <xdr:col>11</xdr:col>
      <xdr:colOff>328083</xdr:colOff>
      <xdr:row>211</xdr:row>
      <xdr:rowOff>41880</xdr:rowOff>
    </xdr:to>
    <xdr:graphicFrame macro="">
      <xdr:nvGraphicFramePr>
        <xdr:cNvPr id="19" name="Chart 18">
          <a:extLst>
            <a:ext uri="{FF2B5EF4-FFF2-40B4-BE49-F238E27FC236}">
              <a16:creationId xmlns="" xmlns:a16="http://schemas.microsoft.com/office/drawing/2014/main" id="{613F07E4-4C91-B03C-7BA6-BDE3B04DF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649679</xdr:colOff>
      <xdr:row>239</xdr:row>
      <xdr:rowOff>21850</xdr:rowOff>
    </xdr:from>
    <xdr:to>
      <xdr:col>4</xdr:col>
      <xdr:colOff>137583</xdr:colOff>
      <xdr:row>242</xdr:row>
      <xdr:rowOff>129951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AB5CDA91-299A-4326-8A0E-122C3F2953ED}"/>
            </a:ext>
          </a:extLst>
        </xdr:cNvPr>
        <xdr:cNvSpPr/>
      </xdr:nvSpPr>
      <xdr:spPr>
        <a:xfrm>
          <a:off x="649679" y="39320879"/>
          <a:ext cx="6379522" cy="5787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Juvenil, abril - junio 2023</a:t>
          </a:r>
          <a:endParaRPr lang="es-DO" sz="1600"/>
        </a:p>
      </xdr:txBody>
    </xdr:sp>
    <xdr:clientData/>
  </xdr:twoCellAnchor>
  <xdr:twoCellAnchor>
    <xdr:from>
      <xdr:col>5</xdr:col>
      <xdr:colOff>63500</xdr:colOff>
      <xdr:row>258</xdr:row>
      <xdr:rowOff>84667</xdr:rowOff>
    </xdr:from>
    <xdr:to>
      <xdr:col>14</xdr:col>
      <xdr:colOff>211667</xdr:colOff>
      <xdr:row>261</xdr:row>
      <xdr:rowOff>88007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BC1AEDC2-AC3C-4F85-85F9-172A8F3606B8}"/>
            </a:ext>
          </a:extLst>
        </xdr:cNvPr>
        <xdr:cNvSpPr/>
      </xdr:nvSpPr>
      <xdr:spPr>
        <a:xfrm>
          <a:off x="7397750" y="43158834"/>
          <a:ext cx="7006167" cy="564256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Comparación</a:t>
          </a:r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entre Audiencias Preliminares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julio - septiembre 2023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428112</xdr:colOff>
      <xdr:row>288</xdr:row>
      <xdr:rowOff>28678</xdr:rowOff>
    </xdr:from>
    <xdr:to>
      <xdr:col>14</xdr:col>
      <xdr:colOff>137584</xdr:colOff>
      <xdr:row>291</xdr:row>
      <xdr:rowOff>32019</xdr:rowOff>
    </xdr:to>
    <xdr:sp macro="" textlink="">
      <xdr:nvSpPr>
        <xdr:cNvPr id="24" name="Rectángulo 6">
          <a:extLst>
            <a:ext uri="{FF2B5EF4-FFF2-40B4-BE49-F238E27FC236}">
              <a16:creationId xmlns="" xmlns:a16="http://schemas.microsoft.com/office/drawing/2014/main" id="{EE1ECFD7-C57D-4D33-A214-A445D44F31DB}"/>
            </a:ext>
          </a:extLst>
        </xdr:cNvPr>
        <xdr:cNvSpPr/>
      </xdr:nvSpPr>
      <xdr:spPr>
        <a:xfrm>
          <a:off x="7762362" y="46722345"/>
          <a:ext cx="6567472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Comparación</a:t>
          </a:r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entre Audiencias de Fondo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julio - septiembre 2023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345493</xdr:colOff>
      <xdr:row>262</xdr:row>
      <xdr:rowOff>137584</xdr:rowOff>
    </xdr:from>
    <xdr:to>
      <xdr:col>11</xdr:col>
      <xdr:colOff>635000</xdr:colOff>
      <xdr:row>279</xdr:row>
      <xdr:rowOff>100404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F0B9465E-1955-DC1D-4A3C-4117F7D33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342402</xdr:colOff>
      <xdr:row>292</xdr:row>
      <xdr:rowOff>156881</xdr:rowOff>
    </xdr:from>
    <xdr:to>
      <xdr:col>11</xdr:col>
      <xdr:colOff>712819</xdr:colOff>
      <xdr:row>312</xdr:row>
      <xdr:rowOff>3172</xdr:rowOff>
    </xdr:to>
    <xdr:graphicFrame macro="">
      <xdr:nvGraphicFramePr>
        <xdr:cNvPr id="28" name="Chart 27">
          <a:extLst>
            <a:ext uri="{FF2B5EF4-FFF2-40B4-BE49-F238E27FC236}">
              <a16:creationId xmlns="" xmlns:a16="http://schemas.microsoft.com/office/drawing/2014/main" id="{7361A6B6-DA4B-BD64-14D9-5C5B3D343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666750</xdr:colOff>
      <xdr:row>9</xdr:row>
      <xdr:rowOff>0</xdr:rowOff>
    </xdr:from>
    <xdr:to>
      <xdr:col>9</xdr:col>
      <xdr:colOff>313532</xdr:colOff>
      <xdr:row>13</xdr:row>
      <xdr:rowOff>79374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xmlns="" id="{042F65DA-984D-65D9-E024-1D0DB4FDB3A1}"/>
            </a:ext>
          </a:extLst>
        </xdr:cNvPr>
        <xdr:cNvSpPr txBox="1"/>
      </xdr:nvSpPr>
      <xdr:spPr>
        <a:xfrm>
          <a:off x="666750" y="1428750"/>
          <a:ext cx="10029032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del Departamento Nacional de Evaluación de la Gestión de la Oficina Nacional de Defensa Pública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División de Estadísticas Institucionales, trimestre julio - septiembre al 30/10/2023. Cifras preliminares (sujetos a cambios) extraídos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7:D294"/>
  <sheetViews>
    <sheetView tabSelected="1" zoomScaleNormal="100" workbookViewId="0">
      <selection activeCell="N78" sqref="N78"/>
    </sheetView>
  </sheetViews>
  <sheetFormatPr baseColWidth="10" defaultColWidth="11.42578125" defaultRowHeight="12.75" x14ac:dyDescent="0.2"/>
  <cols>
    <col min="1" max="1" width="11.42578125" style="1"/>
    <col min="2" max="2" width="49" style="1" bestFit="1" customWidth="1"/>
    <col min="3" max="3" width="26.5703125" style="1" bestFit="1" customWidth="1"/>
    <col min="4" max="4" width="16.28515625" style="1" bestFit="1" customWidth="1"/>
    <col min="5" max="16384" width="11.42578125" style="1"/>
  </cols>
  <sheetData>
    <row r="17" spans="2:4" ht="15.75" x14ac:dyDescent="0.25">
      <c r="B17" s="15" t="s">
        <v>0</v>
      </c>
      <c r="C17" s="15"/>
      <c r="D17" s="15"/>
    </row>
    <row r="18" spans="2:4" ht="15.75" x14ac:dyDescent="0.25">
      <c r="B18" s="2" t="s">
        <v>1</v>
      </c>
      <c r="C18" s="2" t="s">
        <v>2</v>
      </c>
      <c r="D18" s="2" t="s">
        <v>3</v>
      </c>
    </row>
    <row r="19" spans="2:4" ht="13.5" x14ac:dyDescent="0.2">
      <c r="B19" s="11" t="s">
        <v>4</v>
      </c>
      <c r="C19" s="4">
        <v>373</v>
      </c>
      <c r="D19" s="5">
        <f>C19/$C$21</f>
        <v>0.89234449760765555</v>
      </c>
    </row>
    <row r="20" spans="2:4" ht="13.5" x14ac:dyDescent="0.2">
      <c r="B20" s="12" t="s">
        <v>5</v>
      </c>
      <c r="C20" s="6">
        <v>45</v>
      </c>
      <c r="D20" s="5">
        <f>C20/$C$21</f>
        <v>0.1076555023923445</v>
      </c>
    </row>
    <row r="21" spans="2:4" ht="15.75" x14ac:dyDescent="0.25">
      <c r="B21" s="7" t="s">
        <v>6</v>
      </c>
      <c r="C21" s="8">
        <f>SUM(C19:C20)</f>
        <v>418</v>
      </c>
      <c r="D21" s="9">
        <f>SUM(D19:D20)</f>
        <v>1</v>
      </c>
    </row>
    <row r="45" spans="2:4" ht="15.75" x14ac:dyDescent="0.25">
      <c r="B45" s="15" t="s">
        <v>7</v>
      </c>
      <c r="C45" s="15"/>
      <c r="D45" s="15"/>
    </row>
    <row r="46" spans="2:4" ht="15.75" x14ac:dyDescent="0.25">
      <c r="B46" s="2" t="s">
        <v>8</v>
      </c>
      <c r="C46" s="2" t="s">
        <v>9</v>
      </c>
      <c r="D46" s="2" t="s">
        <v>3</v>
      </c>
    </row>
    <row r="47" spans="2:4" ht="13.5" x14ac:dyDescent="0.2">
      <c r="B47" s="3" t="s">
        <v>10</v>
      </c>
      <c r="C47" s="4">
        <v>1</v>
      </c>
      <c r="D47" s="10">
        <f t="shared" ref="D47:D54" si="0">C47/$C$55</f>
        <v>2.8490028490028491E-3</v>
      </c>
    </row>
    <row r="48" spans="2:4" ht="13.5" x14ac:dyDescent="0.2">
      <c r="B48" s="3" t="s">
        <v>11</v>
      </c>
      <c r="C48" s="4">
        <v>2</v>
      </c>
      <c r="D48" s="10">
        <f t="shared" si="0"/>
        <v>5.6980056980056983E-3</v>
      </c>
    </row>
    <row r="49" spans="2:4" ht="13.5" x14ac:dyDescent="0.2">
      <c r="B49" s="3" t="s">
        <v>12</v>
      </c>
      <c r="C49" s="4">
        <v>3</v>
      </c>
      <c r="D49" s="10">
        <f t="shared" si="0"/>
        <v>8.5470085470085479E-3</v>
      </c>
    </row>
    <row r="50" spans="2:4" ht="13.5" x14ac:dyDescent="0.2">
      <c r="B50" s="3" t="s">
        <v>15</v>
      </c>
      <c r="C50" s="4">
        <v>16</v>
      </c>
      <c r="D50" s="10">
        <f t="shared" si="0"/>
        <v>4.5584045584045586E-2</v>
      </c>
    </row>
    <row r="51" spans="2:4" ht="13.5" x14ac:dyDescent="0.2">
      <c r="B51" s="3" t="s">
        <v>13</v>
      </c>
      <c r="C51" s="4">
        <v>34</v>
      </c>
      <c r="D51" s="10">
        <f t="shared" si="0"/>
        <v>9.686609686609686E-2</v>
      </c>
    </row>
    <row r="52" spans="2:4" ht="13.5" x14ac:dyDescent="0.2">
      <c r="B52" s="13" t="s">
        <v>14</v>
      </c>
      <c r="C52" s="4">
        <v>42</v>
      </c>
      <c r="D52" s="10">
        <f t="shared" si="0"/>
        <v>0.11965811965811966</v>
      </c>
    </row>
    <row r="53" spans="2:4" ht="13.5" x14ac:dyDescent="0.2">
      <c r="B53" s="3" t="s">
        <v>16</v>
      </c>
      <c r="C53" s="4">
        <v>106</v>
      </c>
      <c r="D53" s="10">
        <f t="shared" si="0"/>
        <v>0.30199430199430199</v>
      </c>
    </row>
    <row r="54" spans="2:4" ht="13.5" x14ac:dyDescent="0.2">
      <c r="B54" s="3" t="s">
        <v>17</v>
      </c>
      <c r="C54" s="4">
        <v>147</v>
      </c>
      <c r="D54" s="10">
        <f t="shared" si="0"/>
        <v>0.41880341880341881</v>
      </c>
    </row>
    <row r="55" spans="2:4" ht="15.75" x14ac:dyDescent="0.25">
      <c r="B55" s="7" t="s">
        <v>6</v>
      </c>
      <c r="C55" s="8">
        <f>SUM(C47:C54)</f>
        <v>351</v>
      </c>
      <c r="D55" s="9">
        <f>SUM(D47:D54)</f>
        <v>1</v>
      </c>
    </row>
    <row r="68" spans="2:4" ht="15.75" x14ac:dyDescent="0.25">
      <c r="B68" s="15" t="s">
        <v>18</v>
      </c>
      <c r="C68" s="15"/>
      <c r="D68" s="15"/>
    </row>
    <row r="69" spans="2:4" ht="15.75" x14ac:dyDescent="0.25">
      <c r="B69" s="2" t="s">
        <v>19</v>
      </c>
      <c r="C69" s="2" t="s">
        <v>20</v>
      </c>
      <c r="D69" s="2" t="s">
        <v>3</v>
      </c>
    </row>
    <row r="70" spans="2:4" ht="13.5" x14ac:dyDescent="0.2">
      <c r="B70" s="3" t="s">
        <v>21</v>
      </c>
      <c r="C70" s="4">
        <v>0</v>
      </c>
      <c r="D70" s="10">
        <f t="shared" ref="D70:D88" si="1">C70/$C$89</f>
        <v>0</v>
      </c>
    </row>
    <row r="71" spans="2:4" ht="13.5" x14ac:dyDescent="0.2">
      <c r="B71" s="3" t="s">
        <v>52</v>
      </c>
      <c r="C71" s="4">
        <v>0</v>
      </c>
      <c r="D71" s="10">
        <f t="shared" si="1"/>
        <v>0</v>
      </c>
    </row>
    <row r="72" spans="2:4" ht="13.5" x14ac:dyDescent="0.2">
      <c r="B72" s="3" t="s">
        <v>51</v>
      </c>
      <c r="C72" s="4">
        <v>0</v>
      </c>
      <c r="D72" s="10">
        <f t="shared" si="1"/>
        <v>0</v>
      </c>
    </row>
    <row r="73" spans="2:4" ht="13.5" x14ac:dyDescent="0.2">
      <c r="B73" s="3" t="s">
        <v>53</v>
      </c>
      <c r="C73" s="4">
        <v>0</v>
      </c>
      <c r="D73" s="10">
        <f t="shared" si="1"/>
        <v>0</v>
      </c>
    </row>
    <row r="74" spans="2:4" ht="13.5" x14ac:dyDescent="0.2">
      <c r="B74" s="3" t="s">
        <v>54</v>
      </c>
      <c r="C74" s="4">
        <v>0</v>
      </c>
      <c r="D74" s="10">
        <f t="shared" si="1"/>
        <v>0</v>
      </c>
    </row>
    <row r="75" spans="2:4" ht="13.5" x14ac:dyDescent="0.2">
      <c r="B75" s="3" t="s">
        <v>56</v>
      </c>
      <c r="C75" s="4">
        <v>0</v>
      </c>
      <c r="D75" s="10">
        <f t="shared" si="1"/>
        <v>0</v>
      </c>
    </row>
    <row r="76" spans="2:4" ht="13.5" x14ac:dyDescent="0.2">
      <c r="B76" s="13" t="s">
        <v>57</v>
      </c>
      <c r="C76" s="4">
        <v>0</v>
      </c>
      <c r="D76" s="10">
        <f t="shared" si="1"/>
        <v>0</v>
      </c>
    </row>
    <row r="77" spans="2:4" ht="13.5" x14ac:dyDescent="0.2">
      <c r="B77" s="3" t="s">
        <v>55</v>
      </c>
      <c r="C77" s="4">
        <v>0</v>
      </c>
      <c r="D77" s="10">
        <f t="shared" si="1"/>
        <v>0</v>
      </c>
    </row>
    <row r="78" spans="2:4" ht="13.5" x14ac:dyDescent="0.2">
      <c r="B78" s="3" t="s">
        <v>24</v>
      </c>
      <c r="C78" s="4">
        <v>0</v>
      </c>
      <c r="D78" s="10">
        <f t="shared" si="1"/>
        <v>0</v>
      </c>
    </row>
    <row r="79" spans="2:4" ht="13.5" x14ac:dyDescent="0.2">
      <c r="B79" s="3" t="s">
        <v>50</v>
      </c>
      <c r="C79" s="4">
        <v>1</v>
      </c>
      <c r="D79" s="10">
        <f t="shared" si="1"/>
        <v>4.048582995951417E-3</v>
      </c>
    </row>
    <row r="80" spans="2:4" ht="13.5" x14ac:dyDescent="0.2">
      <c r="B80" s="3" t="s">
        <v>22</v>
      </c>
      <c r="C80" s="4">
        <v>2</v>
      </c>
      <c r="D80" s="10">
        <f t="shared" si="1"/>
        <v>8.0971659919028341E-3</v>
      </c>
    </row>
    <row r="81" spans="2:4" ht="13.5" x14ac:dyDescent="0.2">
      <c r="B81" s="3" t="s">
        <v>23</v>
      </c>
      <c r="C81" s="4">
        <v>3</v>
      </c>
      <c r="D81" s="10">
        <f t="shared" si="1"/>
        <v>1.2145748987854251E-2</v>
      </c>
    </row>
    <row r="82" spans="2:4" ht="13.5" x14ac:dyDescent="0.2">
      <c r="B82" s="3" t="s">
        <v>45</v>
      </c>
      <c r="C82" s="4">
        <v>6</v>
      </c>
      <c r="D82" s="10">
        <f t="shared" si="1"/>
        <v>2.4291497975708502E-2</v>
      </c>
    </row>
    <row r="83" spans="2:4" ht="13.5" x14ac:dyDescent="0.2">
      <c r="B83" s="3" t="s">
        <v>25</v>
      </c>
      <c r="C83" s="4">
        <v>11</v>
      </c>
      <c r="D83" s="10">
        <f t="shared" si="1"/>
        <v>4.4534412955465584E-2</v>
      </c>
    </row>
    <row r="84" spans="2:4" ht="13.5" x14ac:dyDescent="0.2">
      <c r="B84" s="3" t="s">
        <v>26</v>
      </c>
      <c r="C84" s="4">
        <v>24</v>
      </c>
      <c r="D84" s="10">
        <f t="shared" si="1"/>
        <v>9.7165991902834009E-2</v>
      </c>
    </row>
    <row r="85" spans="2:4" ht="13.5" x14ac:dyDescent="0.2">
      <c r="B85" s="3" t="s">
        <v>29</v>
      </c>
      <c r="C85" s="4">
        <v>26</v>
      </c>
      <c r="D85" s="10">
        <f t="shared" si="1"/>
        <v>0.10526315789473684</v>
      </c>
    </row>
    <row r="86" spans="2:4" ht="13.5" x14ac:dyDescent="0.2">
      <c r="B86" s="3" t="s">
        <v>27</v>
      </c>
      <c r="C86" s="4">
        <v>28</v>
      </c>
      <c r="D86" s="10">
        <f t="shared" si="1"/>
        <v>0.11336032388663968</v>
      </c>
    </row>
    <row r="87" spans="2:4" ht="13.5" x14ac:dyDescent="0.2">
      <c r="B87" s="3" t="s">
        <v>30</v>
      </c>
      <c r="C87" s="4">
        <v>50</v>
      </c>
      <c r="D87" s="10">
        <f t="shared" si="1"/>
        <v>0.20242914979757085</v>
      </c>
    </row>
    <row r="88" spans="2:4" ht="13.5" x14ac:dyDescent="0.2">
      <c r="B88" s="3" t="s">
        <v>28</v>
      </c>
      <c r="C88" s="4">
        <v>96</v>
      </c>
      <c r="D88" s="10">
        <f t="shared" si="1"/>
        <v>0.38866396761133604</v>
      </c>
    </row>
    <row r="89" spans="2:4" ht="15.75" x14ac:dyDescent="0.25">
      <c r="B89" s="7" t="s">
        <v>6</v>
      </c>
      <c r="C89" s="8">
        <f>SUM(C70:C88)</f>
        <v>247</v>
      </c>
      <c r="D89" s="9">
        <f>SUM(D70:D88)</f>
        <v>1</v>
      </c>
    </row>
    <row r="106" spans="2:3" ht="15.75" x14ac:dyDescent="0.25">
      <c r="B106" s="15" t="s">
        <v>31</v>
      </c>
      <c r="C106" s="15"/>
    </row>
    <row r="107" spans="2:3" ht="15.75" x14ac:dyDescent="0.25">
      <c r="B107" s="2" t="s">
        <v>32</v>
      </c>
      <c r="C107" s="2" t="s">
        <v>9</v>
      </c>
    </row>
    <row r="108" spans="2:3" ht="13.5" x14ac:dyDescent="0.2">
      <c r="B108" s="11" t="s">
        <v>33</v>
      </c>
      <c r="C108" s="4">
        <v>2</v>
      </c>
    </row>
    <row r="109" spans="2:3" ht="13.5" x14ac:dyDescent="0.2">
      <c r="B109" s="11" t="s">
        <v>34</v>
      </c>
      <c r="C109" s="4">
        <v>0</v>
      </c>
    </row>
    <row r="110" spans="2:3" ht="13.5" x14ac:dyDescent="0.2">
      <c r="B110" s="11" t="s">
        <v>35</v>
      </c>
      <c r="C110" s="4">
        <v>2</v>
      </c>
    </row>
    <row r="111" spans="2:3" ht="13.5" x14ac:dyDescent="0.2">
      <c r="B111" s="12" t="s">
        <v>36</v>
      </c>
      <c r="C111" s="4">
        <v>0</v>
      </c>
    </row>
    <row r="112" spans="2:3" ht="15.75" x14ac:dyDescent="0.25">
      <c r="B112" s="7" t="s">
        <v>6</v>
      </c>
      <c r="C112" s="8">
        <f>SUM(C108:C111)</f>
        <v>4</v>
      </c>
    </row>
    <row r="122" spans="2:3" ht="15.75" x14ac:dyDescent="0.25">
      <c r="B122" s="15" t="s">
        <v>37</v>
      </c>
      <c r="C122" s="15"/>
    </row>
    <row r="123" spans="2:3" ht="15.75" x14ac:dyDescent="0.25">
      <c r="B123" s="2" t="s">
        <v>32</v>
      </c>
      <c r="C123" s="2" t="s">
        <v>9</v>
      </c>
    </row>
    <row r="124" spans="2:3" ht="13.5" x14ac:dyDescent="0.2">
      <c r="B124" s="11" t="s">
        <v>33</v>
      </c>
      <c r="C124" s="4">
        <v>2</v>
      </c>
    </row>
    <row r="125" spans="2:3" ht="13.5" x14ac:dyDescent="0.2">
      <c r="B125" s="11" t="s">
        <v>34</v>
      </c>
      <c r="C125" s="4">
        <v>0</v>
      </c>
    </row>
    <row r="126" spans="2:3" ht="13.5" x14ac:dyDescent="0.2">
      <c r="B126" s="11" t="s">
        <v>35</v>
      </c>
      <c r="C126" s="4">
        <v>1</v>
      </c>
    </row>
    <row r="127" spans="2:3" ht="13.5" x14ac:dyDescent="0.2">
      <c r="B127" s="12" t="s">
        <v>36</v>
      </c>
      <c r="C127" s="4">
        <v>1</v>
      </c>
    </row>
    <row r="128" spans="2:3" ht="15.75" x14ac:dyDescent="0.25">
      <c r="B128" s="7" t="s">
        <v>6</v>
      </c>
      <c r="C128" s="8">
        <f>SUM(C124:C127)</f>
        <v>4</v>
      </c>
    </row>
    <row r="137" spans="2:3" ht="15.75" x14ac:dyDescent="0.25">
      <c r="B137" s="15" t="s">
        <v>38</v>
      </c>
      <c r="C137" s="15"/>
    </row>
    <row r="138" spans="2:3" ht="15.75" x14ac:dyDescent="0.25">
      <c r="B138" s="2" t="s">
        <v>32</v>
      </c>
      <c r="C138" s="2" t="s">
        <v>9</v>
      </c>
    </row>
    <row r="139" spans="2:3" ht="13.5" x14ac:dyDescent="0.2">
      <c r="B139" s="11" t="s">
        <v>33</v>
      </c>
      <c r="C139" s="4">
        <v>20</v>
      </c>
    </row>
    <row r="140" spans="2:3" ht="13.5" x14ac:dyDescent="0.2">
      <c r="B140" s="11" t="s">
        <v>34</v>
      </c>
      <c r="C140" s="4">
        <v>0</v>
      </c>
    </row>
    <row r="141" spans="2:3" ht="13.5" x14ac:dyDescent="0.2">
      <c r="B141" s="11" t="s">
        <v>35</v>
      </c>
      <c r="C141" s="4">
        <v>9</v>
      </c>
    </row>
    <row r="142" spans="2:3" ht="13.5" x14ac:dyDescent="0.2">
      <c r="B142" s="12" t="s">
        <v>36</v>
      </c>
      <c r="C142" s="4">
        <v>9</v>
      </c>
    </row>
    <row r="143" spans="2:3" ht="15.75" x14ac:dyDescent="0.25">
      <c r="B143" s="7" t="s">
        <v>6</v>
      </c>
      <c r="C143" s="8">
        <f>SUM(C139:C142)</f>
        <v>38</v>
      </c>
    </row>
    <row r="166" spans="2:3" ht="15.75" x14ac:dyDescent="0.25">
      <c r="B166" s="15" t="s">
        <v>39</v>
      </c>
      <c r="C166" s="15"/>
    </row>
    <row r="167" spans="2:3" ht="15.75" x14ac:dyDescent="0.25">
      <c r="B167" s="2" t="s">
        <v>32</v>
      </c>
      <c r="C167" s="2" t="s">
        <v>9</v>
      </c>
    </row>
    <row r="168" spans="2:3" ht="13.5" x14ac:dyDescent="0.2">
      <c r="B168" s="11" t="s">
        <v>33</v>
      </c>
      <c r="C168" s="4">
        <v>42</v>
      </c>
    </row>
    <row r="169" spans="2:3" ht="13.5" x14ac:dyDescent="0.2">
      <c r="B169" s="11" t="s">
        <v>34</v>
      </c>
      <c r="C169" s="4">
        <v>0</v>
      </c>
    </row>
    <row r="170" spans="2:3" ht="13.5" x14ac:dyDescent="0.2">
      <c r="B170" s="11" t="s">
        <v>35</v>
      </c>
      <c r="C170" s="4">
        <v>28</v>
      </c>
    </row>
    <row r="171" spans="2:3" ht="13.5" x14ac:dyDescent="0.2">
      <c r="B171" s="12" t="s">
        <v>36</v>
      </c>
      <c r="C171" s="4">
        <v>31</v>
      </c>
    </row>
    <row r="172" spans="2:3" ht="15.75" x14ac:dyDescent="0.25">
      <c r="B172" s="7" t="s">
        <v>6</v>
      </c>
      <c r="C172" s="8">
        <f>SUM(C168:C171)</f>
        <v>101</v>
      </c>
    </row>
    <row r="194" spans="2:3" ht="15.75" x14ac:dyDescent="0.25">
      <c r="B194" s="15" t="s">
        <v>40</v>
      </c>
      <c r="C194" s="15"/>
    </row>
    <row r="195" spans="2:3" ht="15.75" x14ac:dyDescent="0.25">
      <c r="B195" s="2" t="s">
        <v>32</v>
      </c>
      <c r="C195" s="2" t="s">
        <v>9</v>
      </c>
    </row>
    <row r="196" spans="2:3" ht="13.5" x14ac:dyDescent="0.2">
      <c r="B196" s="11" t="s">
        <v>33</v>
      </c>
      <c r="C196" s="4">
        <v>17</v>
      </c>
    </row>
    <row r="197" spans="2:3" ht="13.5" x14ac:dyDescent="0.2">
      <c r="B197" s="11" t="s">
        <v>34</v>
      </c>
      <c r="C197" s="4">
        <v>0</v>
      </c>
    </row>
    <row r="198" spans="2:3" ht="13.5" x14ac:dyDescent="0.2">
      <c r="B198" s="11" t="s">
        <v>35</v>
      </c>
      <c r="C198" s="4">
        <v>6</v>
      </c>
    </row>
    <row r="199" spans="2:3" ht="13.5" x14ac:dyDescent="0.2">
      <c r="B199" s="12" t="s">
        <v>36</v>
      </c>
      <c r="C199" s="4">
        <v>11</v>
      </c>
    </row>
    <row r="200" spans="2:3" ht="15.75" x14ac:dyDescent="0.25">
      <c r="B200" s="7" t="s">
        <v>6</v>
      </c>
      <c r="C200" s="8">
        <f>SUM(C196:C199)</f>
        <v>34</v>
      </c>
    </row>
    <row r="222" spans="2:3" ht="15.75" x14ac:dyDescent="0.25">
      <c r="B222" s="15" t="s">
        <v>41</v>
      </c>
      <c r="C222" s="15"/>
    </row>
    <row r="223" spans="2:3" ht="15.75" x14ac:dyDescent="0.25">
      <c r="B223" s="2" t="s">
        <v>32</v>
      </c>
      <c r="C223" s="2" t="s">
        <v>9</v>
      </c>
    </row>
    <row r="224" spans="2:3" ht="13.5" x14ac:dyDescent="0.2">
      <c r="B224" s="11" t="s">
        <v>33</v>
      </c>
      <c r="C224" s="4">
        <v>4</v>
      </c>
    </row>
    <row r="225" spans="2:3" ht="13.5" x14ac:dyDescent="0.2">
      <c r="B225" s="11" t="s">
        <v>34</v>
      </c>
      <c r="C225" s="4">
        <v>0</v>
      </c>
    </row>
    <row r="226" spans="2:3" ht="13.5" x14ac:dyDescent="0.2">
      <c r="B226" s="11" t="s">
        <v>35</v>
      </c>
      <c r="C226" s="4">
        <v>0</v>
      </c>
    </row>
    <row r="227" spans="2:3" ht="13.5" x14ac:dyDescent="0.2">
      <c r="B227" s="12" t="s">
        <v>36</v>
      </c>
      <c r="C227" s="4">
        <v>0</v>
      </c>
    </row>
    <row r="228" spans="2:3" ht="15.75" x14ac:dyDescent="0.25">
      <c r="B228" s="7" t="s">
        <v>6</v>
      </c>
      <c r="C228" s="8">
        <f>SUM(C224:C227)</f>
        <v>4</v>
      </c>
    </row>
    <row r="245" spans="2:4" ht="15.75" x14ac:dyDescent="0.25">
      <c r="B245" s="14" t="s">
        <v>42</v>
      </c>
      <c r="C245" s="14"/>
      <c r="D245" s="14"/>
    </row>
    <row r="246" spans="2:4" ht="15.75" x14ac:dyDescent="0.25">
      <c r="B246" s="2" t="s">
        <v>43</v>
      </c>
      <c r="C246" s="2" t="s">
        <v>44</v>
      </c>
      <c r="D246" s="2" t="s">
        <v>3</v>
      </c>
    </row>
    <row r="247" spans="2:4" ht="13.5" x14ac:dyDescent="0.2">
      <c r="B247" s="11" t="s">
        <v>45</v>
      </c>
      <c r="C247" s="4">
        <v>6</v>
      </c>
      <c r="D247" s="5">
        <f>C247/$C$250</f>
        <v>0.42857142857142855</v>
      </c>
    </row>
    <row r="248" spans="2:4" ht="13.5" x14ac:dyDescent="0.2">
      <c r="B248" s="11" t="s">
        <v>46</v>
      </c>
      <c r="C248" s="4">
        <v>0</v>
      </c>
      <c r="D248" s="5">
        <f t="shared" ref="D248:D249" si="2">C248/$C$250</f>
        <v>0</v>
      </c>
    </row>
    <row r="249" spans="2:4" ht="13.5" x14ac:dyDescent="0.2">
      <c r="B249" s="11" t="s">
        <v>47</v>
      </c>
      <c r="C249" s="4">
        <v>8</v>
      </c>
      <c r="D249" s="5">
        <f t="shared" si="2"/>
        <v>0.5714285714285714</v>
      </c>
    </row>
    <row r="250" spans="2:4" ht="15.75" x14ac:dyDescent="0.25">
      <c r="B250" s="7" t="s">
        <v>6</v>
      </c>
      <c r="C250" s="8">
        <f>SUM(C247:C249)</f>
        <v>14</v>
      </c>
      <c r="D250" s="9">
        <f>SUM(D247:D249)</f>
        <v>1</v>
      </c>
    </row>
    <row r="260" spans="2:4" ht="15.75" x14ac:dyDescent="0.25">
      <c r="B260" s="14" t="s">
        <v>59</v>
      </c>
      <c r="C260" s="14"/>
      <c r="D260" s="14"/>
    </row>
    <row r="261" spans="2:4" ht="15.75" x14ac:dyDescent="0.25">
      <c r="B261" s="2"/>
      <c r="C261" s="2" t="s">
        <v>9</v>
      </c>
      <c r="D261" s="2" t="s">
        <v>3</v>
      </c>
    </row>
    <row r="262" spans="2:4" ht="13.5" x14ac:dyDescent="0.2">
      <c r="B262" s="11" t="s">
        <v>48</v>
      </c>
      <c r="C262" s="4">
        <v>145</v>
      </c>
      <c r="D262" s="5">
        <f>C262/$C$264</f>
        <v>0.25438596491228072</v>
      </c>
    </row>
    <row r="263" spans="2:4" ht="13.5" x14ac:dyDescent="0.2">
      <c r="B263" s="11" t="s">
        <v>49</v>
      </c>
      <c r="C263" s="4">
        <v>425</v>
      </c>
      <c r="D263" s="5">
        <f>C263/$C$264</f>
        <v>0.74561403508771928</v>
      </c>
    </row>
    <row r="264" spans="2:4" ht="15.75" x14ac:dyDescent="0.25">
      <c r="B264" s="7" t="s">
        <v>6</v>
      </c>
      <c r="C264" s="8">
        <f>SUM(C262:C263)</f>
        <v>570</v>
      </c>
      <c r="D264" s="9">
        <f>SUM(D262:D263)</f>
        <v>1</v>
      </c>
    </row>
    <row r="290" spans="2:4" ht="15.75" x14ac:dyDescent="0.25">
      <c r="B290" s="14" t="s">
        <v>58</v>
      </c>
      <c r="C290" s="14"/>
      <c r="D290" s="14"/>
    </row>
    <row r="291" spans="2:4" ht="15.75" x14ac:dyDescent="0.25">
      <c r="B291" s="2"/>
      <c r="C291" s="2" t="s">
        <v>9</v>
      </c>
      <c r="D291" s="2" t="s">
        <v>3</v>
      </c>
    </row>
    <row r="292" spans="2:4" ht="13.5" x14ac:dyDescent="0.2">
      <c r="B292" s="11" t="s">
        <v>48</v>
      </c>
      <c r="C292" s="4">
        <v>160</v>
      </c>
      <c r="D292" s="5">
        <f>C292/$C$294</f>
        <v>0.38461538461538464</v>
      </c>
    </row>
    <row r="293" spans="2:4" ht="13.5" x14ac:dyDescent="0.2">
      <c r="B293" s="11" t="s">
        <v>49</v>
      </c>
      <c r="C293" s="4">
        <v>256</v>
      </c>
      <c r="D293" s="5">
        <f>C293/$C$294</f>
        <v>0.61538461538461542</v>
      </c>
    </row>
    <row r="294" spans="2:4" ht="15.75" x14ac:dyDescent="0.25">
      <c r="B294" s="7" t="s">
        <v>6</v>
      </c>
      <c r="C294" s="8">
        <f>SUM(C292:C293)</f>
        <v>416</v>
      </c>
      <c r="D294" s="9">
        <f>SUM(D292:D293)</f>
        <v>1</v>
      </c>
    </row>
  </sheetData>
  <sortState ref="B70:D88">
    <sortCondition ref="D70:D88"/>
  </sortState>
  <mergeCells count="12">
    <mergeCell ref="B290:D290"/>
    <mergeCell ref="B137:C137"/>
    <mergeCell ref="B17:D17"/>
    <mergeCell ref="B45:D45"/>
    <mergeCell ref="B68:D68"/>
    <mergeCell ref="B106:C106"/>
    <mergeCell ref="B122:C122"/>
    <mergeCell ref="B166:C166"/>
    <mergeCell ref="B194:C194"/>
    <mergeCell ref="B222:C222"/>
    <mergeCell ref="B245:D245"/>
    <mergeCell ref="B260:D2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2023-01-13T20:38:22Z</dcterms:created>
  <dcterms:modified xsi:type="dcterms:W3CDTF">2025-03-25T18:10:35Z</dcterms:modified>
</cp:coreProperties>
</file>