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8" i="1" l="1"/>
  <c r="D296" i="1" s="1"/>
  <c r="C21" i="1"/>
  <c r="D20" i="1" s="1"/>
  <c r="C143" i="1"/>
  <c r="C174" i="1"/>
  <c r="C232" i="1"/>
  <c r="C128" i="1"/>
  <c r="C254" i="1"/>
  <c r="D252" i="1" s="1"/>
  <c r="C202" i="1"/>
  <c r="C112" i="1"/>
  <c r="C268" i="1"/>
  <c r="D266" i="1" s="1"/>
  <c r="C89" i="1"/>
  <c r="D76" i="1" s="1"/>
  <c r="C55" i="1"/>
  <c r="D49" i="1" s="1"/>
  <c r="D77" i="1" l="1"/>
  <c r="D75" i="1"/>
  <c r="D71" i="1"/>
  <c r="D73" i="1"/>
  <c r="D74" i="1"/>
  <c r="D80" i="1"/>
  <c r="D79" i="1"/>
  <c r="D72" i="1"/>
  <c r="D253" i="1"/>
  <c r="D267" i="1"/>
  <c r="D268" i="1" s="1"/>
  <c r="D297" i="1"/>
  <c r="D298" i="1" s="1"/>
  <c r="D87" i="1"/>
  <c r="D19" i="1"/>
  <c r="D21" i="1" s="1"/>
  <c r="D251" i="1"/>
  <c r="D84" i="1"/>
  <c r="D88" i="1"/>
  <c r="D48" i="1"/>
  <c r="D50" i="1"/>
  <c r="D85" i="1"/>
  <c r="D86" i="1"/>
  <c r="D47" i="1"/>
  <c r="D51" i="1"/>
  <c r="D54" i="1"/>
  <c r="D78" i="1"/>
  <c r="D81" i="1"/>
  <c r="D53" i="1"/>
  <c r="D83" i="1"/>
  <c r="D70" i="1"/>
  <c r="D82" i="1"/>
  <c r="D52" i="1"/>
  <c r="D254" i="1" l="1"/>
  <c r="D55" i="1"/>
  <c r="D89" i="1"/>
</calcChain>
</file>

<file path=xl/sharedStrings.xml><?xml version="1.0" encoding="utf-8"?>
<sst xmlns="http://schemas.openxmlformats.org/spreadsheetml/2006/main" count="112" uniqueCount="60">
  <si>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</si>
  <si>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</si>
  <si>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</si>
  <si>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</si>
  <si>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</si>
  <si>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</si>
  <si>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</si>
  <si>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</si>
  <si>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</si>
  <si>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</si>
  <si>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</si>
  <si>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</si>
  <si>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</si>
  <si>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</si>
  <si>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</si>
  <si>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</si>
  <si>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</si>
  <si>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</si>
  <si>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</si>
  <si>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</si>
  <si>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</si>
  <si>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</si>
  <si>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</si>
  <si>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</si>
  <si>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</si>
  <si>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</si>
  <si>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</si>
  <si>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</si>
  <si>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</si>
  <si>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</si>
  <si>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</si>
  <si>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</si>
  <si>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</si>
  <si>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</si>
  <si>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</si>
  <si>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</si>
  <si>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</si>
  <si>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</si>
  <si>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</si>
  <si>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</si>
  <si>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</si>
  <si>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</si>
  <si>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</si>
  <si>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</si>
  <si>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</si>
  <si>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</si>
  <si>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</si>
  <si>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</si>
  <si>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</si>
  <si>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</si>
  <si>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Sanción Mínima (Sanción Cumplida)</t>
  </si>
  <si>
    <t>Fallecimiento</t>
  </si>
  <si>
    <t>Indultos</t>
  </si>
  <si>
    <t>Amonestación y Advertencia</t>
  </si>
  <si>
    <t>Perdón Judicial (Con Sanción Eximida)</t>
  </si>
  <si>
    <t>Libertad Asistida Definitiva</t>
  </si>
  <si>
    <t>Cumplimiento Especial de la Sanción Definitivo</t>
  </si>
  <si>
    <t>Cumplimiento Especial de la Sanción en el Extranjero</t>
  </si>
  <si>
    <t>Audiencias de Fondo Conocidas y Suspendidas</t>
  </si>
  <si>
    <t>Audiencias Preliminares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</si>
</sst>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NNA'!$B$139:$B$142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NNA'!$C$139:$C$142</c:f>
              <c:numCache>
                <c:formatCode>#,##0</c:formatCode>
                <c:ptCount val="4"/>
                <c:pt idx="0">
                  <c:v>37</c:v>
                </c:pt>
                <c:pt idx="1">
                  <c:v>0</c:v>
                </c:pt>
                <c:pt idx="2">
                  <c:v>5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82657680"/>
        <c:axId val="-1182659312"/>
      </c:barChart>
      <c:catAx>
        <c:axId val="-118265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82659312"/>
        <c:crosses val="autoZero"/>
        <c:auto val="1"/>
        <c:lblAlgn val="ctr"/>
        <c:lblOffset val="100"/>
        <c:noMultiLvlLbl val="0"/>
      </c:catAx>
      <c:valAx>
        <c:axId val="-1182659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18265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1.6872484689413825E-2"/>
                  <c:y val="4.5629699126040028E-3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435695537956E-3"/>
                  <c:y val="-4.9470832806027942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NNA'!$B$19:$B$20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NNA'!$D$19:$D$20</c:f>
              <c:numCache>
                <c:formatCode>0%</c:formatCode>
                <c:ptCount val="2"/>
                <c:pt idx="0">
                  <c:v>0.94473684210526321</c:v>
                </c:pt>
                <c:pt idx="1">
                  <c:v>5.526315789473684E-2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NNA'!$C$19:$C$20</c15:f>
                <c15:dlblRangeCache>
                  <c:ptCount val="2"/>
                  <c:pt idx="0">
                    <c:v>359</c:v>
                  </c:pt>
                  <c:pt idx="1">
                    <c:v>21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EE7A72-927A-476B-8AA4-F61C6155F0A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8490183-3975-4573-9487-9723FC62C1E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3D1D48-2DEE-4201-B3E2-F2FC964E666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E7E4BF-5B29-4C4B-9875-0FC9A9BD35C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939D88B-516F-4FC8-BD4A-12FEFD9F7FB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C50D61C-48D5-4200-825C-9985016CB1A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F13511D-7BFB-4FC2-AE5C-AD7320E0DC2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4533B4C-3058-4730-9A7C-F2F2D6D40D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CA49E2-8416-4762-8C1A-300AE39B113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C38541A-C7D0-47D2-8EF4-651C431B215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6A55465-8B5F-4F0A-AC7B-6FBE5FE7205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F93DFA7-3DF1-4C58-927E-8EAB87E7B24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3C8D825-065D-4D3B-A1E6-24AFDEE7161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A566730-DF8C-46C5-B04B-16E3959C0F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NNA'!$B$48:$B$54</c:f>
              <c:strCache>
                <c:ptCount val="7"/>
                <c:pt idx="0">
                  <c:v>Prohibición de Visitar Determinadas Personas</c:v>
                </c:pt>
                <c:pt idx="1">
                  <c:v>Cambio de Residencia</c:v>
                </c:pt>
                <c:pt idx="2">
                  <c:v>Detención en su Propio Domicilio</c:v>
                </c:pt>
                <c:pt idx="3">
                  <c:v>Libertad sin Medida Cautelar</c:v>
                </c:pt>
                <c:pt idx="4">
                  <c:v>Poner Bajo Custodia de otra Persona o Institución</c:v>
                </c:pt>
                <c:pt idx="5">
                  <c:v>Privación Provisional de Libertad</c:v>
                </c:pt>
                <c:pt idx="6">
                  <c:v>Obligación de Presentarse ante una Autoridad</c:v>
                </c:pt>
              </c:strCache>
            </c:strRef>
          </c:cat>
          <c:val>
            <c:numRef>
              <c:f>'Estadísticas NNA'!$D$48:$D$54</c:f>
              <c:numCache>
                <c:formatCode>0.0%</c:formatCode>
                <c:ptCount val="7"/>
                <c:pt idx="0">
                  <c:v>3.2573289902280132E-3</c:v>
                </c:pt>
                <c:pt idx="1">
                  <c:v>1.6286644951140065E-2</c:v>
                </c:pt>
                <c:pt idx="2">
                  <c:v>2.2801302931596091E-2</c:v>
                </c:pt>
                <c:pt idx="3">
                  <c:v>7.1661237785016291E-2</c:v>
                </c:pt>
                <c:pt idx="4">
                  <c:v>0.1758957654723127</c:v>
                </c:pt>
                <c:pt idx="5">
                  <c:v>0.29641693811074921</c:v>
                </c:pt>
                <c:pt idx="6">
                  <c:v>0.41368078175895767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NNA'!$C$48:$C$54</c15:f>
                <c15:dlblRangeCache>
                  <c:ptCount val="7"/>
                  <c:pt idx="0">
                    <c:v>1</c:v>
                  </c:pt>
                  <c:pt idx="1">
                    <c:v>5</c:v>
                  </c:pt>
                  <c:pt idx="2">
                    <c:v>7</c:v>
                  </c:pt>
                  <c:pt idx="3">
                    <c:v>22</c:v>
                  </c:pt>
                  <c:pt idx="4">
                    <c:v>54</c:v>
                  </c:pt>
                  <c:pt idx="5">
                    <c:v>91</c:v>
                  </c:pt>
                  <c:pt idx="6">
                    <c:v>127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82658768"/>
        <c:axId val="-1349513296"/>
      </c:barChart>
      <c:catAx>
        <c:axId val="-11826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349513296"/>
        <c:crosses val="autoZero"/>
        <c:auto val="1"/>
        <c:lblAlgn val="ctr"/>
        <c:lblOffset val="100"/>
        <c:noMultiLvlLbl val="0"/>
      </c:catAx>
      <c:valAx>
        <c:axId val="-1349513296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-118265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8DFFF1F-5F89-4A47-A897-6E0A48A6A90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23D4ADD-C995-4B99-AE98-394330DBEC9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FEFC38-8B2F-49B7-9DC1-7752BE97A0B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FA714B2-C737-42CB-8767-E7AED334768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0B87F6C-C1B6-4CF6-9197-69C031632D1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B2A8DAD-6B08-4895-9A33-F312C1B872B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A17E30B-7DF1-484B-94E7-C5E64CB2F6B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8925B9D-0722-46C4-9DDE-9714E9FD62C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684F8D2-E792-4E79-9A95-C4EA60411BD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7DBF531-BF11-4DA8-94C1-6319E57D217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8935FC-8887-4DCF-8C6C-FF259118C00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E769BD8-D8FE-4923-B256-245B6ECB9A4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D33C535-1F22-42DF-A243-A050914F61A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EB51C05-2EAA-4148-84A1-DDE6FA6817A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A3C1DB0-28E4-4EDF-9416-0326CC4E74F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D5356EB-D74C-4371-BE52-9FF3F787945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A1E850E-8844-4CF9-AE4F-9B18DB9373F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D20D140-B39D-4BA9-8B08-EA251B5571A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55FDF7C-D187-4698-8CB8-E44B3CE02E6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63D8317-4665-45B4-8357-312C6A8A046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4862805-6AF6-4C0D-B81A-ACEF21D2429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E723C47-E8AE-42C8-8133-F5B4973CF26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NNA'!$B$78:$B$88</c:f>
              <c:strCache>
                <c:ptCount val="11"/>
                <c:pt idx="0">
                  <c:v>Traslados Otorgados Fuera de la Jurisdicción</c:v>
                </c:pt>
                <c:pt idx="1">
                  <c:v>Criterio de Oportunidad</c:v>
                </c:pt>
                <c:pt idx="2">
                  <c:v>Nulidad del Procedimiento</c:v>
                </c:pt>
                <c:pt idx="3">
                  <c:v>Sanción Mínima (Sanción Cumplida)</c:v>
                </c:pt>
                <c:pt idx="4">
                  <c:v>Declinatoria al Tribunal Ordinario</c:v>
                </c:pt>
                <c:pt idx="5">
                  <c:v>Prescripción</c:v>
                </c:pt>
                <c:pt idx="6">
                  <c:v>Cesación de la Sanción</c:v>
                </c:pt>
                <c:pt idx="7">
                  <c:v>Descargo</c:v>
                </c:pt>
                <c:pt idx="8">
                  <c:v>Auto de No Ha Lugar</c:v>
                </c:pt>
                <c:pt idx="9">
                  <c:v>Archivo Definitivo/Sobreseimiento Definitivo</c:v>
                </c:pt>
                <c:pt idx="10">
                  <c:v>Extinción</c:v>
                </c:pt>
              </c:strCache>
            </c:strRef>
          </c:cat>
          <c:val>
            <c:numRef>
              <c:f>'Estadísticas NNA'!$D$78:$D$88</c:f>
              <c:numCache>
                <c:formatCode>0.0%</c:formatCode>
                <c:ptCount val="11"/>
                <c:pt idx="0">
                  <c:v>4.11522633744856E-3</c:v>
                </c:pt>
                <c:pt idx="1">
                  <c:v>4.11522633744856E-3</c:v>
                </c:pt>
                <c:pt idx="2">
                  <c:v>8.23045267489712E-3</c:v>
                </c:pt>
                <c:pt idx="3">
                  <c:v>1.646090534979424E-2</c:v>
                </c:pt>
                <c:pt idx="4">
                  <c:v>2.4691358024691357E-2</c:v>
                </c:pt>
                <c:pt idx="5">
                  <c:v>2.8806584362139918E-2</c:v>
                </c:pt>
                <c:pt idx="6">
                  <c:v>8.2304526748971193E-2</c:v>
                </c:pt>
                <c:pt idx="7">
                  <c:v>8.2304526748971193E-2</c:v>
                </c:pt>
                <c:pt idx="8">
                  <c:v>0.1440329218106996</c:v>
                </c:pt>
                <c:pt idx="9">
                  <c:v>0.18518518518518517</c:v>
                </c:pt>
                <c:pt idx="10">
                  <c:v>0.41975308641975306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NNA'!$C$78:$C$88</c15:f>
                <c15:dlblRangeCache>
                  <c:ptCount val="11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20</c:v>
                  </c:pt>
                  <c:pt idx="7">
                    <c:v>20</c:v>
                  </c:pt>
                  <c:pt idx="8">
                    <c:v>35</c:v>
                  </c:pt>
                  <c:pt idx="9">
                    <c:v>45</c:v>
                  </c:pt>
                  <c:pt idx="10">
                    <c:v>102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49511664"/>
        <c:axId val="-1417189104"/>
      </c:barChart>
      <c:catAx>
        <c:axId val="-134951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417189104"/>
        <c:crosses val="autoZero"/>
        <c:auto val="1"/>
        <c:lblAlgn val="ctr"/>
        <c:lblOffset val="100"/>
        <c:noMultiLvlLbl val="0"/>
      </c:catAx>
      <c:valAx>
        <c:axId val="-141718910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-134951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5.0869848927108642E-2"/>
          <c:w val="0.86219103046901746"/>
          <c:h val="0.84727829922103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NNA'!$B$170:$B$173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NNA'!$C$170:$C$173</c:f>
              <c:numCache>
                <c:formatCode>#,##0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17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63835232"/>
        <c:axId val="-1163830336"/>
      </c:barChart>
      <c:catAx>
        <c:axId val="-116383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63830336"/>
        <c:crosses val="autoZero"/>
        <c:auto val="1"/>
        <c:lblAlgn val="ctr"/>
        <c:lblOffset val="100"/>
        <c:noMultiLvlLbl val="0"/>
      </c:catAx>
      <c:valAx>
        <c:axId val="-11638303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16383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NNA'!$B$198:$B$201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NNA'!$C$198:$C$201</c:f>
              <c:numCache>
                <c:formatCode>#,##0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63833056"/>
        <c:axId val="-1163840672"/>
      </c:barChart>
      <c:catAx>
        <c:axId val="-116383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63840672"/>
        <c:crosses val="autoZero"/>
        <c:auto val="1"/>
        <c:lblAlgn val="ctr"/>
        <c:lblOffset val="100"/>
        <c:noMultiLvlLbl val="0"/>
      </c:catAx>
      <c:valAx>
        <c:axId val="-11638406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16383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NNA'!$B$266:$B$267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NNA'!$D$266:$D$267</c:f>
              <c:numCache>
                <c:formatCode>0%</c:formatCode>
                <c:ptCount val="2"/>
                <c:pt idx="0">
                  <c:v>0.28759398496240601</c:v>
                </c:pt>
                <c:pt idx="1">
                  <c:v>0.71240601503759393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NNA'!$C$266:$C$267</c15:f>
                <c15:dlblRangeCache>
                  <c:ptCount val="2"/>
                  <c:pt idx="0">
                    <c:v>153</c:v>
                  </c:pt>
                  <c:pt idx="1">
                    <c:v>379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1163836320"/>
        <c:axId val="-1163835776"/>
      </c:barChart>
      <c:catAx>
        <c:axId val="-11638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63835776"/>
        <c:crosses val="autoZero"/>
        <c:auto val="1"/>
        <c:lblAlgn val="ctr"/>
        <c:lblOffset val="100"/>
        <c:noMultiLvlLbl val="0"/>
      </c:catAx>
      <c:valAx>
        <c:axId val="-1163835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16383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NNA'!$B$296:$B$297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NNA'!$D$296:$D$297</c:f>
              <c:numCache>
                <c:formatCode>0%</c:formatCode>
                <c:ptCount val="2"/>
                <c:pt idx="0">
                  <c:v>0.31759656652360513</c:v>
                </c:pt>
                <c:pt idx="1">
                  <c:v>0.68240343347639487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NNA'!$C$296:$C$297</c15:f>
                <c15:dlblRangeCache>
                  <c:ptCount val="2"/>
                  <c:pt idx="0">
                    <c:v>148</c:v>
                  </c:pt>
                  <c:pt idx="1">
                    <c:v>318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1163839584"/>
        <c:axId val="-1163839040"/>
      </c:barChart>
      <c:catAx>
        <c:axId val="-11638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63839040"/>
        <c:crosses val="autoZero"/>
        <c:auto val="1"/>
        <c:lblAlgn val="ctr"/>
        <c:lblOffset val="100"/>
        <c:noMultiLvlLbl val="0"/>
      </c:catAx>
      <c:valAx>
        <c:axId val="-11638390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116383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457802</xdr:colOff>
      <xdr:row>139</xdr:row>
      <xdr:rowOff>134409</xdr:rowOff>
    </xdr:from>
    <xdr:to>
      <xdr:col>11</xdr:col>
      <xdr:colOff>491067</xdr:colOff>
      <xdr:row>157</xdr:row>
      <xdr:rowOff>143026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1</xdr:row>
      <xdr:rowOff>76200</xdr:rowOff>
    </xdr:from>
    <xdr:to>
      <xdr:col>1</xdr:col>
      <xdr:colOff>2664630</xdr:colOff>
      <xdr:row>7</xdr:row>
      <xdr:rowOff>12246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3131355" cy="907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15</xdr:row>
      <xdr:rowOff>9525</xdr:rowOff>
    </xdr:from>
    <xdr:to>
      <xdr:col>12</xdr:col>
      <xdr:colOff>552174</xdr:colOff>
      <xdr:row>20</xdr:row>
      <xdr:rowOff>46877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7772400" y="1628775"/>
          <a:ext cx="5448024" cy="94222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 octubre - diciembre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6</xdr:col>
      <xdr:colOff>29634</xdr:colOff>
      <xdr:row>18</xdr:row>
      <xdr:rowOff>112712</xdr:rowOff>
    </xdr:from>
    <xdr:to>
      <xdr:col>12</xdr:col>
      <xdr:colOff>29634</xdr:colOff>
      <xdr:row>35</xdr:row>
      <xdr:rowOff>44979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681037</xdr:colOff>
      <xdr:row>46</xdr:row>
      <xdr:rowOff>78844</xdr:rowOff>
    </xdr:from>
    <xdr:to>
      <xdr:col>12</xdr:col>
      <xdr:colOff>719667</xdr:colOff>
      <xdr:row>60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674157</xdr:colOff>
      <xdr:row>42</xdr:row>
      <xdr:rowOff>102658</xdr:rowOff>
    </xdr:from>
    <xdr:to>
      <xdr:col>11</xdr:col>
      <xdr:colOff>460604</xdr:colOff>
      <xdr:row>45</xdr:row>
      <xdr:rowOff>181418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8008407" y="6918325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 octubre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- diciembre </a:t>
          </a: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66</xdr:row>
      <xdr:rowOff>28575</xdr:rowOff>
    </xdr:from>
    <xdr:to>
      <xdr:col>12</xdr:col>
      <xdr:colOff>179917</xdr:colOff>
      <xdr:row>71</xdr:row>
      <xdr:rowOff>76140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7743825" y="11039475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 octubre - diciembre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89956</xdr:colOff>
      <xdr:row>69</xdr:row>
      <xdr:rowOff>30688</xdr:rowOff>
    </xdr:from>
    <xdr:to>
      <xdr:col>12</xdr:col>
      <xdr:colOff>116415</xdr:colOff>
      <xdr:row>96</xdr:row>
      <xdr:rowOff>127000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550333</xdr:colOff>
      <xdr:row>101</xdr:row>
      <xdr:rowOff>52919</xdr:rowOff>
    </xdr:from>
    <xdr:to>
      <xdr:col>3</xdr:col>
      <xdr:colOff>609599</xdr:colOff>
      <xdr:row>103</xdr:row>
      <xdr:rowOff>73907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550333" y="17026469"/>
          <a:ext cx="5859991" cy="34483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octubre - diciembre 2023</a:t>
          </a: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412750</xdr:colOff>
      <xdr:row>118</xdr:row>
      <xdr:rowOff>0</xdr:rowOff>
    </xdr:from>
    <xdr:to>
      <xdr:col>3</xdr:col>
      <xdr:colOff>254000</xdr:colOff>
      <xdr:row>120</xdr:row>
      <xdr:rowOff>31073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412750" y="19419794"/>
          <a:ext cx="5645897" cy="34483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octubre - diciembre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</xdr:txBody>
    </xdr:sp>
    <xdr:clientData/>
  </xdr:twoCellAnchor>
  <xdr:twoCellAnchor>
    <xdr:from>
      <xdr:col>4</xdr:col>
      <xdr:colOff>328083</xdr:colOff>
      <xdr:row>135</xdr:row>
      <xdr:rowOff>33867</xdr:rowOff>
    </xdr:from>
    <xdr:to>
      <xdr:col>12</xdr:col>
      <xdr:colOff>0</xdr:colOff>
      <xdr:row>140</xdr:row>
      <xdr:rowOff>87782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7214658" y="22817667"/>
          <a:ext cx="5767917" cy="9587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octubre - diciembre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410910</xdr:colOff>
      <xdr:row>166</xdr:row>
      <xdr:rowOff>14863</xdr:rowOff>
    </xdr:from>
    <xdr:to>
      <xdr:col>11</xdr:col>
      <xdr:colOff>683558</xdr:colOff>
      <xdr:row>171</xdr:row>
      <xdr:rowOff>68778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7297485" y="27970738"/>
          <a:ext cx="5606648" cy="9587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octubre - diciembre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61383</xdr:colOff>
      <xdr:row>171</xdr:row>
      <xdr:rowOff>23283</xdr:rowOff>
    </xdr:from>
    <xdr:to>
      <xdr:col>11</xdr:col>
      <xdr:colOff>569383</xdr:colOff>
      <xdr:row>188</xdr:row>
      <xdr:rowOff>907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152552</xdr:colOff>
      <xdr:row>194</xdr:row>
      <xdr:rowOff>36436</xdr:rowOff>
    </xdr:from>
    <xdr:to>
      <xdr:col>12</xdr:col>
      <xdr:colOff>39782</xdr:colOff>
      <xdr:row>199</xdr:row>
      <xdr:rowOff>91409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7039127" y="32678611"/>
          <a:ext cx="5983230" cy="9598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octubre - diciembre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535215</xdr:colOff>
      <xdr:row>220</xdr:row>
      <xdr:rowOff>30238</xdr:rowOff>
    </xdr:from>
    <xdr:to>
      <xdr:col>3</xdr:col>
      <xdr:colOff>672354</xdr:colOff>
      <xdr:row>223</xdr:row>
      <xdr:rowOff>151331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535215" y="35541679"/>
          <a:ext cx="5941786" cy="5917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octubre - diciembre 2023</a:t>
          </a:r>
        </a:p>
      </xdr:txBody>
    </xdr:sp>
    <xdr:clientData/>
  </xdr:twoCellAnchor>
  <xdr:twoCellAnchor>
    <xdr:from>
      <xdr:col>4</xdr:col>
      <xdr:colOff>442385</xdr:colOff>
      <xdr:row>199</xdr:row>
      <xdr:rowOff>101752</xdr:rowOff>
    </xdr:from>
    <xdr:to>
      <xdr:col>11</xdr:col>
      <xdr:colOff>347133</xdr:colOff>
      <xdr:row>215</xdr:row>
      <xdr:rowOff>156180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649679</xdr:colOff>
      <xdr:row>243</xdr:row>
      <xdr:rowOff>21850</xdr:rowOff>
    </xdr:from>
    <xdr:to>
      <xdr:col>4</xdr:col>
      <xdr:colOff>137583</xdr:colOff>
      <xdr:row>246</xdr:row>
      <xdr:rowOff>129951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649679" y="39320879"/>
          <a:ext cx="6379522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octubre - diciembre 2023</a:t>
          </a:r>
          <a:endParaRPr lang="es-DO" sz="1600"/>
        </a:p>
      </xdr:txBody>
    </xdr:sp>
    <xdr:clientData/>
  </xdr:twoCellAnchor>
  <xdr:twoCellAnchor>
    <xdr:from>
      <xdr:col>5</xdr:col>
      <xdr:colOff>63500</xdr:colOff>
      <xdr:row>262</xdr:row>
      <xdr:rowOff>84667</xdr:rowOff>
    </xdr:from>
    <xdr:to>
      <xdr:col>14</xdr:col>
      <xdr:colOff>211667</xdr:colOff>
      <xdr:row>265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7397750" y="43158834"/>
          <a:ext cx="7006167" cy="56425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Comparación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entre 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octubre - diciembre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428112</xdr:colOff>
      <xdr:row>292</xdr:row>
      <xdr:rowOff>28678</xdr:rowOff>
    </xdr:from>
    <xdr:to>
      <xdr:col>14</xdr:col>
      <xdr:colOff>137584</xdr:colOff>
      <xdr:row>295</xdr:row>
      <xdr:rowOff>32019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7762362" y="4672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Comparación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entre 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octubre - diciembre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345493</xdr:colOff>
      <xdr:row>266</xdr:row>
      <xdr:rowOff>137584</xdr:rowOff>
    </xdr:from>
    <xdr:to>
      <xdr:col>11</xdr:col>
      <xdr:colOff>635000</xdr:colOff>
      <xdr:row>283</xdr:row>
      <xdr:rowOff>100404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342402</xdr:colOff>
      <xdr:row>296</xdr:row>
      <xdr:rowOff>156881</xdr:rowOff>
    </xdr:from>
    <xdr:to>
      <xdr:col>11</xdr:col>
      <xdr:colOff>712819</xdr:colOff>
      <xdr:row>316</xdr:row>
      <xdr:rowOff>3172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9</xdr:row>
      <xdr:rowOff>0</xdr:rowOff>
    </xdr:from>
    <xdr:to>
      <xdr:col>9</xdr:col>
      <xdr:colOff>313532</xdr:colOff>
      <xdr:row>13</xdr:row>
      <xdr:rowOff>79374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666750" y="1428750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octubre</a:t>
          </a:r>
          <a:r>
            <a:rPr lang="es-ES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- diciembre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 31/12/2023.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7:D298"/>
  <sheetViews>
    <sheetView tabSelected="1" zoomScaleNormal="100" workbookViewId="0">
      <selection activeCell="Q294" sqref="Q294"/>
    </sheetView>
  </sheetViews>
  <sheetFormatPr baseColWidth="10" defaultColWidth="11.42578125" defaultRowHeight="12.75" x14ac:dyDescent="0.2"/>
  <cols>
    <col min="1" max="1" width="11.42578125" style="1"/>
    <col min="2" max="2" width="49" style="1" bestFit="1" customWidth="1"/>
    <col min="3" max="3" width="26.5703125" style="1" bestFit="1" customWidth="1"/>
    <col min="4" max="4" width="16.28515625" style="1" bestFit="1" customWidth="1"/>
    <col min="5" max="16384" width="11.42578125" style="1"/>
  </cols>
  <sheetData>
    <row r="17" spans="2:4" ht="15.75" x14ac:dyDescent="0.25">
      <c r="B17" s="15" t="s">
        <v>0</v>
      </c>
      <c r="C17" s="15"/>
      <c r="D17" s="15"/>
    </row>
    <row r="18" spans="2:4" ht="15.75" x14ac:dyDescent="0.25">
      <c r="B18" s="2" t="s">
        <v>1</v>
      </c>
      <c r="C18" s="2" t="s">
        <v>2</v>
      </c>
      <c r="D18" s="2" t="s">
        <v>3</v>
      </c>
    </row>
    <row r="19" spans="2:4" ht="13.5" x14ac:dyDescent="0.2">
      <c r="B19" s="11" t="s">
        <v>4</v>
      </c>
      <c r="C19" s="4">
        <v>359</v>
      </c>
      <c r="D19" s="5">
        <f>C19/$C$21</f>
        <v>0.94473684210526321</v>
      </c>
    </row>
    <row r="20" spans="2:4" ht="13.5" x14ac:dyDescent="0.2">
      <c r="B20" s="12" t="s">
        <v>5</v>
      </c>
      <c r="C20" s="6">
        <v>21</v>
      </c>
      <c r="D20" s="5">
        <f>C20/$C$21</f>
        <v>5.526315789473684E-2</v>
      </c>
    </row>
    <row r="21" spans="2:4" ht="15.75" x14ac:dyDescent="0.25">
      <c r="B21" s="7" t="s">
        <v>6</v>
      </c>
      <c r="C21" s="8">
        <f>SUM(C19:C20)</f>
        <v>380</v>
      </c>
      <c r="D21" s="9">
        <f>SUM(D19:D20)</f>
        <v>1</v>
      </c>
    </row>
    <row r="45" spans="2:4" ht="15.75" x14ac:dyDescent="0.25">
      <c r="B45" s="15" t="s">
        <v>7</v>
      </c>
      <c r="C45" s="15"/>
      <c r="D45" s="15"/>
    </row>
    <row r="46" spans="2:4" ht="15.75" x14ac:dyDescent="0.25">
      <c r="B46" s="2" t="s">
        <v>8</v>
      </c>
      <c r="C46" s="2" t="s">
        <v>9</v>
      </c>
      <c r="D46" s="2" t="s">
        <v>3</v>
      </c>
    </row>
    <row r="47" spans="2:4" ht="13.5" x14ac:dyDescent="0.2">
      <c r="B47" s="3" t="s">
        <v>11</v>
      </c>
      <c r="C47" s="4">
        <v>0</v>
      </c>
      <c r="D47" s="10">
        <f t="shared" ref="D47:D54" si="0">C47/$C$55</f>
        <v>0</v>
      </c>
    </row>
    <row r="48" spans="2:4" ht="13.5" x14ac:dyDescent="0.2">
      <c r="B48" s="3" t="s">
        <v>10</v>
      </c>
      <c r="C48" s="4">
        <v>1</v>
      </c>
      <c r="D48" s="10">
        <f t="shared" si="0"/>
        <v>3.2573289902280132E-3</v>
      </c>
    </row>
    <row r="49" spans="2:4" ht="13.5" x14ac:dyDescent="0.2">
      <c r="B49" s="3" t="s">
        <v>12</v>
      </c>
      <c r="C49" s="4">
        <v>5</v>
      </c>
      <c r="D49" s="10">
        <f t="shared" si="0"/>
        <v>1.6286644951140065E-2</v>
      </c>
    </row>
    <row r="50" spans="2:4" ht="13.5" x14ac:dyDescent="0.2">
      <c r="B50" s="3" t="s">
        <v>15</v>
      </c>
      <c r="C50" s="4">
        <v>7</v>
      </c>
      <c r="D50" s="10">
        <f t="shared" si="0"/>
        <v>2.2801302931596091E-2</v>
      </c>
    </row>
    <row r="51" spans="2:4" ht="13.5" x14ac:dyDescent="0.2">
      <c r="B51" s="3" t="s">
        <v>13</v>
      </c>
      <c r="C51" s="4">
        <v>22</v>
      </c>
      <c r="D51" s="10">
        <f t="shared" si="0"/>
        <v>7.1661237785016291E-2</v>
      </c>
    </row>
    <row r="52" spans="2:4" ht="13.5" x14ac:dyDescent="0.2">
      <c r="B52" s="13" t="s">
        <v>14</v>
      </c>
      <c r="C52" s="4">
        <v>54</v>
      </c>
      <c r="D52" s="10">
        <f t="shared" si="0"/>
        <v>0.1758957654723127</v>
      </c>
    </row>
    <row r="53" spans="2:4" ht="13.5" x14ac:dyDescent="0.2">
      <c r="B53" s="3" t="s">
        <v>16</v>
      </c>
      <c r="C53" s="4">
        <v>91</v>
      </c>
      <c r="D53" s="10">
        <f t="shared" si="0"/>
        <v>0.29641693811074921</v>
      </c>
    </row>
    <row r="54" spans="2:4" ht="13.5" x14ac:dyDescent="0.2">
      <c r="B54" s="3" t="s">
        <v>17</v>
      </c>
      <c r="C54" s="4">
        <v>127</v>
      </c>
      <c r="D54" s="10">
        <f t="shared" si="0"/>
        <v>0.41368078175895767</v>
      </c>
    </row>
    <row r="55" spans="2:4" ht="15.75" x14ac:dyDescent="0.25">
      <c r="B55" s="7" t="s">
        <v>6</v>
      </c>
      <c r="C55" s="8">
        <f>SUM(C47:C54)</f>
        <v>307</v>
      </c>
      <c r="D55" s="9">
        <f>SUM(D47:D54)</f>
        <v>1</v>
      </c>
    </row>
    <row r="68" spans="2:4" ht="15.75" x14ac:dyDescent="0.25">
      <c r="B68" s="15" t="s">
        <v>18</v>
      </c>
      <c r="C68" s="15"/>
      <c r="D68" s="15"/>
    </row>
    <row r="69" spans="2:4" ht="15.75" x14ac:dyDescent="0.25">
      <c r="B69" s="2" t="s">
        <v>19</v>
      </c>
      <c r="C69" s="2" t="s">
        <v>20</v>
      </c>
      <c r="D69" s="2" t="s">
        <v>3</v>
      </c>
    </row>
    <row r="70" spans="2:4" ht="13.5" x14ac:dyDescent="0.2">
      <c r="B70" s="3" t="s">
        <v>21</v>
      </c>
      <c r="C70" s="4">
        <v>0</v>
      </c>
      <c r="D70" s="10">
        <f t="shared" ref="D70:D88" si="1">C70/$C$89</f>
        <v>0</v>
      </c>
    </row>
    <row r="71" spans="2:4" ht="13.5" x14ac:dyDescent="0.2">
      <c r="B71" s="3" t="s">
        <v>52</v>
      </c>
      <c r="C71" s="4">
        <v>0</v>
      </c>
      <c r="D71" s="10">
        <f t="shared" si="1"/>
        <v>0</v>
      </c>
    </row>
    <row r="72" spans="2:4" ht="13.5" x14ac:dyDescent="0.2">
      <c r="B72" s="3" t="s">
        <v>51</v>
      </c>
      <c r="C72" s="4">
        <v>0</v>
      </c>
      <c r="D72" s="10">
        <f t="shared" si="1"/>
        <v>0</v>
      </c>
    </row>
    <row r="73" spans="2:4" ht="13.5" x14ac:dyDescent="0.2">
      <c r="B73" s="3" t="s">
        <v>53</v>
      </c>
      <c r="C73" s="4">
        <v>0</v>
      </c>
      <c r="D73" s="10">
        <f t="shared" si="1"/>
        <v>0</v>
      </c>
    </row>
    <row r="74" spans="2:4" ht="13.5" x14ac:dyDescent="0.2">
      <c r="B74" s="3" t="s">
        <v>54</v>
      </c>
      <c r="C74" s="4">
        <v>0</v>
      </c>
      <c r="D74" s="10">
        <f t="shared" si="1"/>
        <v>0</v>
      </c>
    </row>
    <row r="75" spans="2:4" ht="13.5" x14ac:dyDescent="0.2">
      <c r="B75" s="3" t="s">
        <v>56</v>
      </c>
      <c r="C75" s="4">
        <v>0</v>
      </c>
      <c r="D75" s="10">
        <f t="shared" si="1"/>
        <v>0</v>
      </c>
    </row>
    <row r="76" spans="2:4" ht="13.5" x14ac:dyDescent="0.2">
      <c r="B76" s="13" t="s">
        <v>57</v>
      </c>
      <c r="C76" s="4">
        <v>0</v>
      </c>
      <c r="D76" s="10">
        <f t="shared" si="1"/>
        <v>0</v>
      </c>
    </row>
    <row r="77" spans="2:4" ht="13.5" x14ac:dyDescent="0.2">
      <c r="B77" s="3" t="s">
        <v>55</v>
      </c>
      <c r="C77" s="4">
        <v>0</v>
      </c>
      <c r="D77" s="10">
        <f t="shared" si="1"/>
        <v>0</v>
      </c>
    </row>
    <row r="78" spans="2:4" ht="13.5" x14ac:dyDescent="0.2">
      <c r="B78" s="3" t="s">
        <v>23</v>
      </c>
      <c r="C78" s="4">
        <v>1</v>
      </c>
      <c r="D78" s="10">
        <f t="shared" si="1"/>
        <v>4.11522633744856E-3</v>
      </c>
    </row>
    <row r="79" spans="2:4" ht="13.5" x14ac:dyDescent="0.2">
      <c r="B79" s="3" t="s">
        <v>45</v>
      </c>
      <c r="C79" s="4">
        <v>1</v>
      </c>
      <c r="D79" s="10">
        <f t="shared" si="1"/>
        <v>4.11522633744856E-3</v>
      </c>
    </row>
    <row r="80" spans="2:4" ht="13.5" x14ac:dyDescent="0.2">
      <c r="B80" s="3" t="s">
        <v>22</v>
      </c>
      <c r="C80" s="4">
        <v>2</v>
      </c>
      <c r="D80" s="10">
        <f t="shared" si="1"/>
        <v>8.23045267489712E-3</v>
      </c>
    </row>
    <row r="81" spans="2:4" ht="13.5" x14ac:dyDescent="0.2">
      <c r="B81" s="3" t="s">
        <v>50</v>
      </c>
      <c r="C81" s="4">
        <v>4</v>
      </c>
      <c r="D81" s="10">
        <f t="shared" si="1"/>
        <v>1.646090534979424E-2</v>
      </c>
    </row>
    <row r="82" spans="2:4" ht="13.5" x14ac:dyDescent="0.2">
      <c r="B82" s="3" t="s">
        <v>25</v>
      </c>
      <c r="C82" s="4">
        <v>6</v>
      </c>
      <c r="D82" s="10">
        <f t="shared" si="1"/>
        <v>2.4691358024691357E-2</v>
      </c>
    </row>
    <row r="83" spans="2:4" ht="13.5" x14ac:dyDescent="0.2">
      <c r="B83" s="3" t="s">
        <v>24</v>
      </c>
      <c r="C83" s="4">
        <v>7</v>
      </c>
      <c r="D83" s="10">
        <f t="shared" si="1"/>
        <v>2.8806584362139918E-2</v>
      </c>
    </row>
    <row r="84" spans="2:4" ht="13.5" x14ac:dyDescent="0.2">
      <c r="B84" s="3" t="s">
        <v>26</v>
      </c>
      <c r="C84" s="4">
        <v>20</v>
      </c>
      <c r="D84" s="10">
        <f t="shared" si="1"/>
        <v>8.2304526748971193E-2</v>
      </c>
    </row>
    <row r="85" spans="2:4" ht="13.5" x14ac:dyDescent="0.2">
      <c r="B85" s="3" t="s">
        <v>29</v>
      </c>
      <c r="C85" s="4">
        <v>20</v>
      </c>
      <c r="D85" s="10">
        <f t="shared" si="1"/>
        <v>8.2304526748971193E-2</v>
      </c>
    </row>
    <row r="86" spans="2:4" ht="13.5" x14ac:dyDescent="0.2">
      <c r="B86" s="3" t="s">
        <v>27</v>
      </c>
      <c r="C86" s="4">
        <v>35</v>
      </c>
      <c r="D86" s="10">
        <f t="shared" si="1"/>
        <v>0.1440329218106996</v>
      </c>
    </row>
    <row r="87" spans="2:4" ht="13.5" x14ac:dyDescent="0.2">
      <c r="B87" s="3" t="s">
        <v>30</v>
      </c>
      <c r="C87" s="4">
        <v>45</v>
      </c>
      <c r="D87" s="10">
        <f t="shared" si="1"/>
        <v>0.18518518518518517</v>
      </c>
    </row>
    <row r="88" spans="2:4" ht="13.5" x14ac:dyDescent="0.2">
      <c r="B88" s="3" t="s">
        <v>28</v>
      </c>
      <c r="C88" s="4">
        <v>102</v>
      </c>
      <c r="D88" s="10">
        <f t="shared" si="1"/>
        <v>0.41975308641975306</v>
      </c>
    </row>
    <row r="89" spans="2:4" ht="15.75" x14ac:dyDescent="0.25">
      <c r="B89" s="7" t="s">
        <v>6</v>
      </c>
      <c r="C89" s="8">
        <f>SUM(C70:C88)</f>
        <v>243</v>
      </c>
      <c r="D89" s="9">
        <f>SUM(D70:D88)</f>
        <v>1</v>
      </c>
    </row>
    <row r="106" spans="2:3" ht="15.75" x14ac:dyDescent="0.25">
      <c r="B106" s="15" t="s">
        <v>31</v>
      </c>
      <c r="C106" s="15"/>
    </row>
    <row r="107" spans="2:3" ht="15.75" x14ac:dyDescent="0.25">
      <c r="B107" s="2" t="s">
        <v>32</v>
      </c>
      <c r="C107" s="2" t="s">
        <v>9</v>
      </c>
    </row>
    <row r="108" spans="2:3" ht="13.5" x14ac:dyDescent="0.2">
      <c r="B108" s="11" t="s">
        <v>33</v>
      </c>
      <c r="C108" s="4">
        <v>3</v>
      </c>
    </row>
    <row r="109" spans="2:3" ht="13.5" x14ac:dyDescent="0.2">
      <c r="B109" s="11" t="s">
        <v>34</v>
      </c>
      <c r="C109" s="4">
        <v>1</v>
      </c>
    </row>
    <row r="110" spans="2:3" ht="13.5" x14ac:dyDescent="0.2">
      <c r="B110" s="11" t="s">
        <v>35</v>
      </c>
      <c r="C110" s="4">
        <v>2</v>
      </c>
    </row>
    <row r="111" spans="2:3" ht="13.5" x14ac:dyDescent="0.2">
      <c r="B111" s="12" t="s">
        <v>36</v>
      </c>
      <c r="C111" s="4">
        <v>0</v>
      </c>
    </row>
    <row r="112" spans="2:3" ht="15.75" x14ac:dyDescent="0.25">
      <c r="B112" s="7" t="s">
        <v>6</v>
      </c>
      <c r="C112" s="8">
        <f>SUM(C108:C111)</f>
        <v>6</v>
      </c>
    </row>
    <row r="122" spans="2:3" ht="15.75" x14ac:dyDescent="0.25">
      <c r="B122" s="15" t="s">
        <v>37</v>
      </c>
      <c r="C122" s="15"/>
    </row>
    <row r="123" spans="2:3" ht="15.75" x14ac:dyDescent="0.25">
      <c r="B123" s="2" t="s">
        <v>32</v>
      </c>
      <c r="C123" s="2" t="s">
        <v>9</v>
      </c>
    </row>
    <row r="124" spans="2:3" ht="13.5" x14ac:dyDescent="0.2">
      <c r="B124" s="11" t="s">
        <v>33</v>
      </c>
      <c r="C124" s="4">
        <v>0</v>
      </c>
    </row>
    <row r="125" spans="2:3" ht="13.5" x14ac:dyDescent="0.2">
      <c r="B125" s="11" t="s">
        <v>34</v>
      </c>
      <c r="C125" s="4">
        <v>0</v>
      </c>
    </row>
    <row r="126" spans="2:3" ht="13.5" x14ac:dyDescent="0.2">
      <c r="B126" s="11" t="s">
        <v>35</v>
      </c>
      <c r="C126" s="4">
        <v>0</v>
      </c>
    </row>
    <row r="127" spans="2:3" ht="13.5" x14ac:dyDescent="0.2">
      <c r="B127" s="12" t="s">
        <v>36</v>
      </c>
      <c r="C127" s="4">
        <v>0</v>
      </c>
    </row>
    <row r="128" spans="2:3" ht="15.75" x14ac:dyDescent="0.25">
      <c r="B128" s="7" t="s">
        <v>6</v>
      </c>
      <c r="C128" s="8">
        <f>SUM(C124:C127)</f>
        <v>0</v>
      </c>
    </row>
    <row r="137" spans="2:3" ht="15.75" x14ac:dyDescent="0.25">
      <c r="B137" s="15" t="s">
        <v>38</v>
      </c>
      <c r="C137" s="15"/>
    </row>
    <row r="138" spans="2:3" ht="15.75" x14ac:dyDescent="0.25">
      <c r="B138" s="2" t="s">
        <v>32</v>
      </c>
      <c r="C138" s="2" t="s">
        <v>9</v>
      </c>
    </row>
    <row r="139" spans="2:3" ht="13.5" x14ac:dyDescent="0.2">
      <c r="B139" s="11" t="s">
        <v>33</v>
      </c>
      <c r="C139" s="4">
        <v>37</v>
      </c>
    </row>
    <row r="140" spans="2:3" ht="13.5" x14ac:dyDescent="0.2">
      <c r="B140" s="11" t="s">
        <v>34</v>
      </c>
      <c r="C140" s="4">
        <v>0</v>
      </c>
    </row>
    <row r="141" spans="2:3" ht="13.5" x14ac:dyDescent="0.2">
      <c r="B141" s="11" t="s">
        <v>35</v>
      </c>
      <c r="C141" s="4">
        <v>5</v>
      </c>
    </row>
    <row r="142" spans="2:3" ht="13.5" x14ac:dyDescent="0.2">
      <c r="B142" s="12" t="s">
        <v>36</v>
      </c>
      <c r="C142" s="4">
        <v>24</v>
      </c>
    </row>
    <row r="143" spans="2:3" ht="15.75" x14ac:dyDescent="0.25">
      <c r="B143" s="7" t="s">
        <v>6</v>
      </c>
      <c r="C143" s="8">
        <f>SUM(C139:C142)</f>
        <v>66</v>
      </c>
    </row>
    <row r="168" spans="2:3" ht="15.75" x14ac:dyDescent="0.25">
      <c r="B168" s="15" t="s">
        <v>39</v>
      </c>
      <c r="C168" s="15"/>
    </row>
    <row r="169" spans="2:3" ht="15.75" x14ac:dyDescent="0.25">
      <c r="B169" s="2" t="s">
        <v>32</v>
      </c>
      <c r="C169" s="2" t="s">
        <v>9</v>
      </c>
    </row>
    <row r="170" spans="2:3" ht="13.5" x14ac:dyDescent="0.2">
      <c r="B170" s="11" t="s">
        <v>33</v>
      </c>
      <c r="C170" s="4">
        <v>19</v>
      </c>
    </row>
    <row r="171" spans="2:3" ht="13.5" x14ac:dyDescent="0.2">
      <c r="B171" s="11" t="s">
        <v>34</v>
      </c>
      <c r="C171" s="4">
        <v>0</v>
      </c>
    </row>
    <row r="172" spans="2:3" ht="13.5" x14ac:dyDescent="0.2">
      <c r="B172" s="11" t="s">
        <v>35</v>
      </c>
      <c r="C172" s="4">
        <v>17</v>
      </c>
    </row>
    <row r="173" spans="2:3" ht="13.5" x14ac:dyDescent="0.2">
      <c r="B173" s="12" t="s">
        <v>36</v>
      </c>
      <c r="C173" s="4">
        <v>21</v>
      </c>
    </row>
    <row r="174" spans="2:3" ht="15.75" x14ac:dyDescent="0.25">
      <c r="B174" s="7" t="s">
        <v>6</v>
      </c>
      <c r="C174" s="8">
        <f>SUM(C170:C173)</f>
        <v>57</v>
      </c>
    </row>
    <row r="196" spans="2:3" ht="15.75" x14ac:dyDescent="0.25">
      <c r="B196" s="15" t="s">
        <v>40</v>
      </c>
      <c r="C196" s="15"/>
    </row>
    <row r="197" spans="2:3" ht="15.75" x14ac:dyDescent="0.25">
      <c r="B197" s="2" t="s">
        <v>32</v>
      </c>
      <c r="C197" s="2" t="s">
        <v>9</v>
      </c>
    </row>
    <row r="198" spans="2:3" ht="13.5" x14ac:dyDescent="0.2">
      <c r="B198" s="11" t="s">
        <v>33</v>
      </c>
      <c r="C198" s="4">
        <v>18</v>
      </c>
    </row>
    <row r="199" spans="2:3" ht="13.5" x14ac:dyDescent="0.2">
      <c r="B199" s="11" t="s">
        <v>34</v>
      </c>
      <c r="C199" s="4">
        <v>1</v>
      </c>
    </row>
    <row r="200" spans="2:3" ht="13.5" x14ac:dyDescent="0.2">
      <c r="B200" s="11" t="s">
        <v>35</v>
      </c>
      <c r="C200" s="4">
        <v>8</v>
      </c>
    </row>
    <row r="201" spans="2:3" ht="13.5" x14ac:dyDescent="0.2">
      <c r="B201" s="12" t="s">
        <v>36</v>
      </c>
      <c r="C201" s="4">
        <v>14</v>
      </c>
    </row>
    <row r="202" spans="2:3" ht="15.75" x14ac:dyDescent="0.25">
      <c r="B202" s="7" t="s">
        <v>6</v>
      </c>
      <c r="C202" s="8">
        <f>SUM(C198:C201)</f>
        <v>41</v>
      </c>
    </row>
    <row r="226" spans="2:3" ht="15.75" x14ac:dyDescent="0.25">
      <c r="B226" s="15" t="s">
        <v>41</v>
      </c>
      <c r="C226" s="15"/>
    </row>
    <row r="227" spans="2:3" ht="15.75" x14ac:dyDescent="0.25">
      <c r="B227" s="2" t="s">
        <v>32</v>
      </c>
      <c r="C227" s="2" t="s">
        <v>9</v>
      </c>
    </row>
    <row r="228" spans="2:3" ht="13.5" x14ac:dyDescent="0.2">
      <c r="B228" s="11" t="s">
        <v>33</v>
      </c>
      <c r="C228" s="4">
        <v>10</v>
      </c>
    </row>
    <row r="229" spans="2:3" ht="13.5" x14ac:dyDescent="0.2">
      <c r="B229" s="11" t="s">
        <v>34</v>
      </c>
      <c r="C229" s="4">
        <v>0</v>
      </c>
    </row>
    <row r="230" spans="2:3" ht="13.5" x14ac:dyDescent="0.2">
      <c r="B230" s="11" t="s">
        <v>35</v>
      </c>
      <c r="C230" s="4">
        <v>0</v>
      </c>
    </row>
    <row r="231" spans="2:3" ht="13.5" x14ac:dyDescent="0.2">
      <c r="B231" s="12" t="s">
        <v>36</v>
      </c>
      <c r="C231" s="4">
        <v>0</v>
      </c>
    </row>
    <row r="232" spans="2:3" ht="15.75" x14ac:dyDescent="0.25">
      <c r="B232" s="7" t="s">
        <v>6</v>
      </c>
      <c r="C232" s="8">
        <f>SUM(C228:C231)</f>
        <v>10</v>
      </c>
    </row>
    <row r="249" spans="2:4" ht="15.75" x14ac:dyDescent="0.25">
      <c r="B249" s="14" t="s">
        <v>42</v>
      </c>
      <c r="C249" s="14"/>
      <c r="D249" s="14"/>
    </row>
    <row r="250" spans="2:4" ht="15.75" x14ac:dyDescent="0.25">
      <c r="B250" s="2" t="s">
        <v>43</v>
      </c>
      <c r="C250" s="2" t="s">
        <v>44</v>
      </c>
      <c r="D250" s="2" t="s">
        <v>3</v>
      </c>
    </row>
    <row r="251" spans="2:4" ht="13.5" x14ac:dyDescent="0.2">
      <c r="B251" s="11" t="s">
        <v>45</v>
      </c>
      <c r="C251" s="4">
        <v>1</v>
      </c>
      <c r="D251" s="5">
        <f>C251/$C$254</f>
        <v>0.1</v>
      </c>
    </row>
    <row r="252" spans="2:4" ht="13.5" x14ac:dyDescent="0.2">
      <c r="B252" s="11" t="s">
        <v>46</v>
      </c>
      <c r="C252" s="4">
        <v>0</v>
      </c>
      <c r="D252" s="5">
        <f t="shared" ref="D252:D253" si="2">C252/$C$254</f>
        <v>0</v>
      </c>
    </row>
    <row r="253" spans="2:4" ht="13.5" x14ac:dyDescent="0.2">
      <c r="B253" s="11" t="s">
        <v>47</v>
      </c>
      <c r="C253" s="4">
        <v>9</v>
      </c>
      <c r="D253" s="5">
        <f t="shared" si="2"/>
        <v>0.9</v>
      </c>
    </row>
    <row r="254" spans="2:4" ht="15.75" x14ac:dyDescent="0.25">
      <c r="B254" s="7" t="s">
        <v>6</v>
      </c>
      <c r="C254" s="8">
        <f>SUM(C251:C253)</f>
        <v>10</v>
      </c>
      <c r="D254" s="9">
        <f>SUM(D251:D253)</f>
        <v>1</v>
      </c>
    </row>
    <row r="264" spans="2:4" ht="15.75" x14ac:dyDescent="0.25">
      <c r="B264" s="14" t="s">
        <v>59</v>
      </c>
      <c r="C264" s="14"/>
      <c r="D264" s="14"/>
    </row>
    <row r="265" spans="2:4" ht="15.75" x14ac:dyDescent="0.25">
      <c r="B265" s="2"/>
      <c r="C265" s="2" t="s">
        <v>9</v>
      </c>
      <c r="D265" s="2" t="s">
        <v>3</v>
      </c>
    </row>
    <row r="266" spans="2:4" ht="13.5" x14ac:dyDescent="0.2">
      <c r="B266" s="11" t="s">
        <v>48</v>
      </c>
      <c r="C266" s="4">
        <v>153</v>
      </c>
      <c r="D266" s="5">
        <f>C266/$C$268</f>
        <v>0.28759398496240601</v>
      </c>
    </row>
    <row r="267" spans="2:4" ht="13.5" x14ac:dyDescent="0.2">
      <c r="B267" s="11" t="s">
        <v>49</v>
      </c>
      <c r="C267" s="4">
        <v>379</v>
      </c>
      <c r="D267" s="5">
        <f>C267/$C$268</f>
        <v>0.71240601503759393</v>
      </c>
    </row>
    <row r="268" spans="2:4" ht="15.75" x14ac:dyDescent="0.25">
      <c r="B268" s="7" t="s">
        <v>6</v>
      </c>
      <c r="C268" s="8">
        <f>SUM(C266:C267)</f>
        <v>532</v>
      </c>
      <c r="D268" s="9">
        <f>SUM(D266:D267)</f>
        <v>1</v>
      </c>
    </row>
    <row r="294" spans="2:4" ht="15.75" x14ac:dyDescent="0.25">
      <c r="B294" s="14" t="s">
        <v>58</v>
      </c>
      <c r="C294" s="14"/>
      <c r="D294" s="14"/>
    </row>
    <row r="295" spans="2:4" ht="15.75" x14ac:dyDescent="0.25">
      <c r="B295" s="2"/>
      <c r="C295" s="2" t="s">
        <v>9</v>
      </c>
      <c r="D295" s="2" t="s">
        <v>3</v>
      </c>
    </row>
    <row r="296" spans="2:4" ht="13.5" x14ac:dyDescent="0.2">
      <c r="B296" s="11" t="s">
        <v>48</v>
      </c>
      <c r="C296" s="4">
        <v>148</v>
      </c>
      <c r="D296" s="5">
        <f>C296/$C$298</f>
        <v>0.31759656652360513</v>
      </c>
    </row>
    <row r="297" spans="2:4" ht="13.5" x14ac:dyDescent="0.2">
      <c r="B297" s="11" t="s">
        <v>49</v>
      </c>
      <c r="C297" s="4">
        <v>318</v>
      </c>
      <c r="D297" s="5">
        <f>C297/$C$298</f>
        <v>0.68240343347639487</v>
      </c>
    </row>
    <row r="298" spans="2:4" ht="15.75" x14ac:dyDescent="0.25">
      <c r="B298" s="7" t="s">
        <v>6</v>
      </c>
      <c r="C298" s="8">
        <f>SUM(C296:C297)</f>
        <v>466</v>
      </c>
      <c r="D298" s="9">
        <f>SUM(D296:D297)</f>
        <v>1</v>
      </c>
    </row>
  </sheetData>
  <sortState ref="B70:D88">
    <sortCondition ref="D70:D88"/>
  </sortState>
  <mergeCells count="12">
    <mergeCell ref="B294:D294"/>
    <mergeCell ref="B137:C137"/>
    <mergeCell ref="B17:D17"/>
    <mergeCell ref="B45:D45"/>
    <mergeCell ref="B68:D68"/>
    <mergeCell ref="B106:C106"/>
    <mergeCell ref="B122:C122"/>
    <mergeCell ref="B168:C168"/>
    <mergeCell ref="B196:C196"/>
    <mergeCell ref="B226:C226"/>
    <mergeCell ref="B249:D249"/>
    <mergeCell ref="B264:D2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2025-03-25T18:34:34Z</dcterms:modified>
</cp:coreProperties>
</file>