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ORD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5" i="1" l="1"/>
  <c r="C54" i="1"/>
  <c r="D45" i="1" s="1"/>
  <c r="C226" i="1"/>
  <c r="C286" i="1"/>
  <c r="C167" i="1"/>
  <c r="C376" i="1"/>
  <c r="D375" i="1" s="1"/>
  <c r="C256" i="1"/>
  <c r="C114" i="1"/>
  <c r="C141" i="1"/>
  <c r="C22" i="1"/>
  <c r="D21" i="1" s="1"/>
  <c r="C347" i="1"/>
  <c r="D346" i="1" s="1"/>
  <c r="C93" i="1"/>
  <c r="D91" i="1" s="1"/>
  <c r="C315" i="1"/>
  <c r="D312" i="1" s="1"/>
  <c r="D52" i="1" l="1"/>
  <c r="D48" i="1"/>
  <c r="D51" i="1"/>
  <c r="D345" i="1"/>
  <c r="D347" i="1" s="1"/>
  <c r="D47" i="1"/>
  <c r="D49" i="1"/>
  <c r="D46" i="1"/>
  <c r="D50" i="1"/>
  <c r="D53" i="1"/>
  <c r="D374" i="1"/>
  <c r="D376" i="1" s="1"/>
  <c r="D314" i="1"/>
  <c r="D20" i="1"/>
  <c r="D22" i="1" s="1"/>
  <c r="D313" i="1"/>
  <c r="D81" i="1"/>
  <c r="D88" i="1"/>
  <c r="D74" i="1"/>
  <c r="D76" i="1"/>
  <c r="D90" i="1"/>
  <c r="D85" i="1"/>
  <c r="D86" i="1"/>
  <c r="D78" i="1"/>
  <c r="D92" i="1"/>
  <c r="D84" i="1"/>
  <c r="D83" i="1"/>
  <c r="D82" i="1"/>
  <c r="D79" i="1"/>
  <c r="D77" i="1"/>
  <c r="D75" i="1"/>
  <c r="D89" i="1"/>
  <c r="D87" i="1"/>
  <c r="D73" i="1"/>
  <c r="D80" i="1"/>
  <c r="D54" i="1" l="1"/>
  <c r="D315" i="1"/>
  <c r="D93" i="1"/>
</calcChain>
</file>

<file path=xl/sharedStrings.xml><?xml version="1.0" encoding="utf-8"?>
<sst xmlns="http://schemas.openxmlformats.org/spreadsheetml/2006/main" count="122" uniqueCount="62">
  <si>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</si>
  <si>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</si>
  <si>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</si>
  <si>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</si>
  <si>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</si>
  <si>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</si>
  <si>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</si>
  <si>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de Coerción</t>
  </si>
  <si>
    <t>Cantidad</t>
  </si>
  <si>
    <t>Cantidad de Casos Resueltos por Tipo de Decisión</t>
  </si>
  <si>
    <t>Tipo de Decisión</t>
  </si>
  <si>
    <t>Casos Resueltos</t>
  </si>
  <si>
    <t>Procesos Constitucionales: Hábeas Corpus</t>
  </si>
  <si>
    <t>Estatus</t>
  </si>
  <si>
    <t>Depositados</t>
  </si>
  <si>
    <t>Inadmisibles</t>
  </si>
  <si>
    <t>Acogidos</t>
  </si>
  <si>
    <t>Rechazados</t>
  </si>
  <si>
    <t xml:space="preserve">Procesos Constitucionales: Amparos </t>
  </si>
  <si>
    <t>Recursos de Apelaciones de Medidas de Coerción</t>
  </si>
  <si>
    <t>Revisiones de Medidas de Coerción</t>
  </si>
  <si>
    <t>Cese de la Prisión Preventiva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</si>
  <si>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</si>
  <si>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</si>
  <si>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</si>
  <si>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</si>
  <si>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</si>
  <si>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</si>
  <si>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</si>
  <si>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</si>
  <si>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</si>
  <si>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</si>
  <si>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Impedimento de Salida Externo</t>
  </si>
  <si>
    <t>Impedimento de Salida Interno</t>
  </si>
  <si>
    <t>Arresto Domiciliario</t>
  </si>
  <si>
    <t>Vigilancia Institucional</t>
  </si>
  <si>
    <t>Libertad sin Medida de Coerción</t>
  </si>
  <si>
    <t>Garantía Económica de Imposible Cumplimiento</t>
  </si>
  <si>
    <t>Presentación Periódica</t>
  </si>
  <si>
    <t>Libertad por Garantía Económica</t>
  </si>
  <si>
    <t>Prisión Preventiva</t>
  </si>
  <si>
    <t>Amnistía</t>
  </si>
  <si>
    <t>Cumplimiento de la Pena en el Extranjero</t>
  </si>
  <si>
    <t>Indulto</t>
  </si>
  <si>
    <t>Sustitución de la Multa Definitiva</t>
  </si>
  <si>
    <t>Libertad Condicional Definitiva</t>
  </si>
  <si>
    <t>Sustitución Total de Multa por Prisión</t>
  </si>
  <si>
    <t>Cumplimiento Especial de la Pena Definitivo</t>
  </si>
  <si>
    <t>Traslados Otorgados Fuera de la Jurisdicción</t>
  </si>
  <si>
    <t>Fallecimiento</t>
  </si>
  <si>
    <t xml:space="preserve">Perdón Judicial (Con Pena Eximida) </t>
  </si>
  <si>
    <t>Prescripción</t>
  </si>
  <si>
    <t>Declinatoria al Tribunal de Adolescentes</t>
  </si>
  <si>
    <t xml:space="preserve">Condena Mínima (Pena Cumplida) </t>
  </si>
  <si>
    <t>Nulidad del Procedimiento</t>
  </si>
  <si>
    <t>Agilización de Libertad</t>
  </si>
  <si>
    <t>Archivo Definitivo</t>
  </si>
  <si>
    <t>Auto de No Ha Lugar</t>
  </si>
  <si>
    <t xml:space="preserve">Descargo </t>
  </si>
  <si>
    <t>Extinción</t>
  </si>
  <si>
    <t xml:space="preserve"> Audiencias Preliminares Conocidas y Suspendidas</t>
  </si>
  <si>
    <t>Audiencias de Fondo Conocidas y Suspendidas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</si>
</sst>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3" fillId="3" borderId="2" xfId="0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0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  <xf numFmtId="0" fontId="1" fillId="2" borderId="0" xfId="0" applyFont="1" applyFill="1" applyAlignment="1">
      <alignment horizont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459755030621"/>
          <c:y val="0.15059373126678002"/>
          <c:w val="0.44088582677165356"/>
          <c:h val="0.73590476934546079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11-4C7C-A84C-6662BAA75AF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11-4C7C-A84C-6662BAA75AF1}"/>
              </c:ext>
            </c:extLst>
          </c:dPt>
          <c:dLbls>
            <c:dLbl>
              <c:idx val="0"/>
              <c:layout>
                <c:manualLayout>
                  <c:x val="1.409470691163602E-2"/>
                  <c:y val="2.7412338210777498E-2"/>
                </c:manualLayout>
              </c:layout>
              <c:tx>
                <c:rich>
                  <a:bodyPr/>
                  <a:lstStyle/>
                  <a:p>
                    <a:fld id="{02E5B074-494C-48F9-9C05-7D0890E1A28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482892E-0DAB-4A28-893D-BBE9AC06D3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5B02041F-A4D9-4F91-9354-6BF51CF33026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8707786526684166E-2"/>
                  <c:y val="4.4795441452321512E-3"/>
                </c:manualLayout>
              </c:layout>
              <c:tx>
                <c:rich>
                  <a:bodyPr/>
                  <a:lstStyle/>
                  <a:p>
                    <a:fld id="{49694ED8-26E0-42A4-8B75-8BB91964ED5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44656F2-DF8F-47DB-B40E-F5C9479140CD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190EB2C-65EC-489C-A93B-8F467179A6DC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ORD'!$B$20:$B$21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ORD'!$D$20:$D$21</c:f>
              <c:numCache>
                <c:formatCode>0%</c:formatCode>
                <c:ptCount val="2"/>
                <c:pt idx="0">
                  <c:v>0.94308357348703165</c:v>
                </c:pt>
                <c:pt idx="1">
                  <c:v>5.6916426512968299E-2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11-4C7C-A84C-6662BAA75AF1}"/>
            </c:ext>
            <c:ext xmlns:c15="http://schemas.microsoft.com/office/drawing/2012/chart" uri="{02D57815-91ED-43cb-92C2-25804820EDAC}">
              <c15:datalabelsRange>
                <c15:f>'Estadísticas ORD'!$C$20:$C$21</c15:f>
                <c15:dlblRangeCache>
                  <c:ptCount val="2"/>
                  <c:pt idx="0">
                    <c:v>5,236</c:v>
                  </c:pt>
                  <c:pt idx="1">
                    <c:v>316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ORD'!$B$282:$B$285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ORD'!$C$282:$C$285</c:f>
              <c:numCache>
                <c:formatCode>#,##0</c:formatCode>
                <c:ptCount val="4"/>
                <c:pt idx="0">
                  <c:v>255</c:v>
                </c:pt>
                <c:pt idx="1">
                  <c:v>1</c:v>
                </c:pt>
                <c:pt idx="2">
                  <c:v>7</c:v>
                </c:pt>
                <c:pt idx="3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E-4ED2-B992-235A453E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820525984"/>
        <c:axId val="820524352"/>
      </c:barChart>
      <c:catAx>
        <c:axId val="82052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820524352"/>
        <c:crosses val="autoZero"/>
        <c:auto val="1"/>
        <c:lblAlgn val="ctr"/>
        <c:lblOffset val="100"/>
        <c:noMultiLvlLbl val="0"/>
      </c:catAx>
      <c:valAx>
        <c:axId val="8205243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2052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36-4862-9E15-83F92F53022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36-4862-9E15-83F92F530221}"/>
              </c:ext>
            </c:extLst>
          </c:dPt>
          <c:dPt>
            <c:idx val="2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36-4862-9E15-83F92F53022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F19EA6D-0531-4EDE-BE47-2A62EF1DF3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07E8E78-8014-4FA2-AC80-7E5382DC1A64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B815D42A-341A-4483-8BD5-56E1DAE55EF9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DB3997C-CA86-4EDA-8BAE-EC98AE2137F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668D1A9-CF92-4A79-941C-C36722D9B7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D5702AE-6584-45A8-A8C3-846EF3B3512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F342252-5528-4F9C-A50B-F21D1283562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2792A31-64BE-4E91-9121-1112C50849F9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3A05AE3-1CCC-40A7-B79F-692D6BAAC8C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ORD'!$B$312:$B$314</c:f>
              <c:strCache>
                <c:ptCount val="3"/>
                <c:pt idx="0">
                  <c:v>Conciliación</c:v>
                </c:pt>
                <c:pt idx="1">
                  <c:v>Suspensión Condicional del Procedimiento</c:v>
                </c:pt>
                <c:pt idx="2">
                  <c:v>Criterio de Oportunidad</c:v>
                </c:pt>
              </c:strCache>
            </c:strRef>
          </c:cat>
          <c:val>
            <c:numRef>
              <c:f>'Estadísticas ORD'!$D$312:$D$314</c:f>
              <c:numCache>
                <c:formatCode>0%</c:formatCode>
                <c:ptCount val="3"/>
                <c:pt idx="0">
                  <c:v>9.8765432098765427E-2</c:v>
                </c:pt>
                <c:pt idx="1">
                  <c:v>0.71604938271604934</c:v>
                </c:pt>
                <c:pt idx="2">
                  <c:v>0.18518518518518517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6-4862-9E15-83F92F530221}"/>
            </c:ext>
            <c:ext xmlns:c15="http://schemas.microsoft.com/office/drawing/2012/chart" uri="{02D57815-91ED-43cb-92C2-25804820EDAC}">
              <c15:datalabelsRange>
                <c15:f>'Estadísticas ORD'!$C$312:$C$314</c15:f>
                <c15:dlblRangeCache>
                  <c:ptCount val="3"/>
                  <c:pt idx="0">
                    <c:v>8</c:v>
                  </c:pt>
                  <c:pt idx="1">
                    <c:v>58</c:v>
                  </c:pt>
                  <c:pt idx="2">
                    <c:v>15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92647FD-8FE1-4C73-8B36-CD4D64581F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BC02157-6837-4989-A380-980ABB20FD7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A73F09-9D26-4793-814C-9B645C71AEE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8C4183E-04B1-4519-A7AC-F8F5864192A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ORD'!$B$345:$B$346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ORD'!$D$345:$D$346</c:f>
              <c:numCache>
                <c:formatCode>0%</c:formatCode>
                <c:ptCount val="2"/>
                <c:pt idx="0">
                  <c:v>0.30799457994579948</c:v>
                </c:pt>
                <c:pt idx="1">
                  <c:v>0.69200542005420052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55-4D53-BE56-E20A278B52CB}"/>
            </c:ext>
            <c:ext xmlns:c15="http://schemas.microsoft.com/office/drawing/2012/chart" uri="{02D57815-91ED-43cb-92C2-25804820EDAC}">
              <c15:datalabelsRange>
                <c15:f>'Estadísticas ORD'!$C$345:$C$346</c15:f>
                <c15:dlblRangeCache>
                  <c:ptCount val="2"/>
                  <c:pt idx="0">
                    <c:v>2,273</c:v>
                  </c:pt>
                  <c:pt idx="1">
                    <c:v>5,107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8538560"/>
        <c:axId val="788535296"/>
      </c:barChart>
      <c:catAx>
        <c:axId val="78853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788535296"/>
        <c:crosses val="autoZero"/>
        <c:auto val="1"/>
        <c:lblAlgn val="ctr"/>
        <c:lblOffset val="100"/>
        <c:noMultiLvlLbl val="0"/>
      </c:catAx>
      <c:valAx>
        <c:axId val="78853529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78853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6D67B84-37EB-47D9-990B-F187833558B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A5478CD-A789-43FB-9AFA-B628F65F237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34CDAB-5E6E-49B7-BABC-6633EA441BF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00698B0-F055-4F9F-AAD9-5AD7792F0CB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ORD'!$B$374:$B$375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ORD'!$D$374:$D$375</c:f>
              <c:numCache>
                <c:formatCode>0%</c:formatCode>
                <c:ptCount val="2"/>
                <c:pt idx="0">
                  <c:v>0.31776841171251108</c:v>
                </c:pt>
                <c:pt idx="1">
                  <c:v>0.68223158828748887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A-40C7-B56E-3F4C499491D8}"/>
            </c:ext>
            <c:ext xmlns:c15="http://schemas.microsoft.com/office/drawing/2012/chart" uri="{02D57815-91ED-43cb-92C2-25804820EDAC}">
              <c15:datalabelsRange>
                <c15:f>'Estadísticas ORD'!$C$374:$C$375</c15:f>
                <c15:dlblRangeCache>
                  <c:ptCount val="2"/>
                  <c:pt idx="0">
                    <c:v>2,865</c:v>
                  </c:pt>
                  <c:pt idx="1">
                    <c:v>6,151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8529312"/>
        <c:axId val="840335264"/>
      </c:barChart>
      <c:catAx>
        <c:axId val="78852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840335264"/>
        <c:crosses val="autoZero"/>
        <c:auto val="1"/>
        <c:lblAlgn val="ctr"/>
        <c:lblOffset val="100"/>
        <c:noMultiLvlLbl val="0"/>
      </c:catAx>
      <c:valAx>
        <c:axId val="84033526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78852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5739604954574"/>
          <c:y val="4.4579491264079077E-2"/>
          <c:w val="0.43465111149569219"/>
          <c:h val="0.910841017471841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78E1D61-2967-4C47-BB95-1BC3AF2FD2E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AD58DF6-C37B-4520-B214-98B35A9CE71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5EB9599-00CE-4DD6-9166-AEDC4234AB7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816D47F-47A3-4844-A1DF-EB298FD1B88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AB7DC3-765B-4036-87F4-182BC504157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337299F-CB7D-480C-B91A-443538639C1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B804B08-595B-46E8-848F-2B03B101066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874FD5B-07BB-4496-ABAD-23AEBE02D88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D7E743B-02E8-4B5C-BA57-110C7757975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3065A26-D73B-4907-8D29-C304025C2D4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6F0C74B-D919-4BBF-8B05-384295B8B8C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6372D82-9D89-4440-9CBF-10953821241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DCAAEC1-675E-4A8F-984A-034323C7A54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4E344FB-2082-4B67-8D33-82D7AD24E73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1D6AEFC-6B9F-4724-81CF-30D46BA7A8C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3EEF687-0A86-45DA-89F8-43B9E3C1556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8DD0DDB-B58B-421D-BA6B-9A20553065C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A07AC40-5AF2-4530-8B6E-2960D788C28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ORD'!$B$45:$B$53</c:f>
              <c:strCache>
                <c:ptCount val="9"/>
                <c:pt idx="0">
                  <c:v>Impedimento de Salida Interno</c:v>
                </c:pt>
                <c:pt idx="1">
                  <c:v>Impedimento de Salida Externo</c:v>
                </c:pt>
                <c:pt idx="2">
                  <c:v>Arresto Domiciliario</c:v>
                </c:pt>
                <c:pt idx="3">
                  <c:v>Vigilancia Institucional</c:v>
                </c:pt>
                <c:pt idx="4">
                  <c:v>Libertad sin Medida de Coerción</c:v>
                </c:pt>
                <c:pt idx="5">
                  <c:v>Garantía Económica de Imposible Cumplimiento</c:v>
                </c:pt>
                <c:pt idx="6">
                  <c:v>Presentación Periódica</c:v>
                </c:pt>
                <c:pt idx="7">
                  <c:v>Libertad por Garantía Económica</c:v>
                </c:pt>
                <c:pt idx="8">
                  <c:v>Prisión Preventiva</c:v>
                </c:pt>
              </c:strCache>
            </c:strRef>
          </c:cat>
          <c:val>
            <c:numRef>
              <c:f>'Estadísticas ORD'!$D$45:$D$53</c:f>
              <c:numCache>
                <c:formatCode>0.00%</c:formatCode>
                <c:ptCount val="9"/>
                <c:pt idx="0">
                  <c:v>6.500541711809318E-4</c:v>
                </c:pt>
                <c:pt idx="1">
                  <c:v>1.0834236186348862E-3</c:v>
                </c:pt>
                <c:pt idx="2">
                  <c:v>3.2502708559046588E-3</c:v>
                </c:pt>
                <c:pt idx="3">
                  <c:v>4.7670639219934991E-3</c:v>
                </c:pt>
                <c:pt idx="4">
                  <c:v>4.507042253521127E-2</c:v>
                </c:pt>
                <c:pt idx="5">
                  <c:v>0.10184182015167931</c:v>
                </c:pt>
                <c:pt idx="6">
                  <c:v>0.23618634886240519</c:v>
                </c:pt>
                <c:pt idx="7">
                  <c:v>0.26803900325027086</c:v>
                </c:pt>
                <c:pt idx="8">
                  <c:v>0.33911159263271939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F08-4E61-9EEC-CC255E835D35}"/>
            </c:ext>
            <c:ext xmlns:c15="http://schemas.microsoft.com/office/drawing/2012/chart" uri="{02D57815-91ED-43cb-92C2-25804820EDAC}">
              <c15:datalabelsRange>
                <c15:f>'Estadísticas ORD'!$C$45:$C$53</c15:f>
                <c15:dlblRangeCache>
                  <c:ptCount val="9"/>
                  <c:pt idx="0">
                    <c:v>3</c:v>
                  </c:pt>
                  <c:pt idx="1">
                    <c:v>5</c:v>
                  </c:pt>
                  <c:pt idx="2">
                    <c:v>15</c:v>
                  </c:pt>
                  <c:pt idx="3">
                    <c:v>22</c:v>
                  </c:pt>
                  <c:pt idx="4">
                    <c:v>208</c:v>
                  </c:pt>
                  <c:pt idx="5">
                    <c:v>470</c:v>
                  </c:pt>
                  <c:pt idx="6">
                    <c:v>1,090</c:v>
                  </c:pt>
                  <c:pt idx="7">
                    <c:v>1,237</c:v>
                  </c:pt>
                  <c:pt idx="8">
                    <c:v>1,565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0520000"/>
        <c:axId val="820518368"/>
      </c:barChart>
      <c:catAx>
        <c:axId val="820520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820518368"/>
        <c:crosses val="autoZero"/>
        <c:auto val="1"/>
        <c:lblAlgn val="ctr"/>
        <c:lblOffset val="100"/>
        <c:noMultiLvlLbl val="0"/>
      </c:catAx>
      <c:valAx>
        <c:axId val="82051836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82052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709978574752702"/>
          <c:y val="3.7225032382047676E-2"/>
          <c:w val="0.5311457080367723"/>
          <c:h val="0.925549935235904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976A39A-E897-434B-A88F-5CE9DC91223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D3A818E-E138-4BB7-931D-2516666DE99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E4FDF2D-0A08-47DE-A043-E663D8217C9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209F173-3209-40AC-8C63-310A3F3E660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BEDEB75-5179-4F79-BA3F-0001B36E306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8BF9907-7D8B-43B4-858D-B404A175155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56EB925-7DDE-48B6-BCC1-CD243CA6D60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B2FD3EB-6F49-4A4C-A5A0-2A3ECEC730C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5458E3-E4B0-4464-B8B7-A80011CD374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162D892-D522-4F84-8A68-283072A1C1A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A64A88F-DCBE-4F7F-902F-98CB5B3709C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462C025-7DE6-421F-B5BB-281F83F8F46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B1CB36A-1C17-4433-ABD3-5237E5F4DFD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A6A83B3-D354-4E60-B7D4-06796FB3BD0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5183D83-8100-4B41-9D53-53B1D0376E8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70B6C98-D78E-46AE-8B2C-3A35C219077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94C3E67-AB69-46E2-B82A-9939E6BE6E0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1CAB6B2-1D49-492D-B5F5-1B7A3AE18D4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6547AF6-07FF-4A84-989F-FFC11407F25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E6B1873-4FF2-4E02-A80F-C583B767755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81950DE-FD1A-4892-B12C-E45CB52678F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5D5C336-C1E7-4980-9E98-7DE2A0F8336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CE3F56A-6C93-48A1-971B-ECEB36B900F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F37BC70-3C84-4BC1-A263-F924343131D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B2C42C6-EE29-4A3F-AACD-D1A694F84E8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C52F62C-326D-42CA-B3A6-351826CDA3F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59557B9-C67B-4497-8414-89600DFB523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9A8B8F2-AAD3-4EFE-B9B1-7D1CBE25CC8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92E67FE-D5C5-469C-81A9-281373852B5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9033E7B-602F-47C1-8DF2-DAEAF92F45D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F39CD8B-45D7-458F-BD8C-DEA50B0A922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437478A-36FC-4CC4-BC08-8DA83A41B9F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ORD'!$B$77:$B$92</c:f>
              <c:strCache>
                <c:ptCount val="16"/>
                <c:pt idx="0">
                  <c:v>Sustitución de la Multa Definitiva</c:v>
                </c:pt>
                <c:pt idx="1">
                  <c:v>Libertad Condicional Definitiva</c:v>
                </c:pt>
                <c:pt idx="2">
                  <c:v>Cumplimiento Especial de la Pena Definitivo</c:v>
                </c:pt>
                <c:pt idx="3">
                  <c:v>Fallecimiento</c:v>
                </c:pt>
                <c:pt idx="4">
                  <c:v>Nulidad del Procedimiento</c:v>
                </c:pt>
                <c:pt idx="5">
                  <c:v>Traslados Otorgados Fuera de la Jurisdicción</c:v>
                </c:pt>
                <c:pt idx="6">
                  <c:v>Prescripción</c:v>
                </c:pt>
                <c:pt idx="7">
                  <c:v>Criterio de Oportunidad</c:v>
                </c:pt>
                <c:pt idx="8">
                  <c:v>Perdón Judicial (Con Pena Eximida) </c:v>
                </c:pt>
                <c:pt idx="9">
                  <c:v>Condena Mínima (Pena Cumplida) </c:v>
                </c:pt>
                <c:pt idx="10">
                  <c:v>Declinatoria al Tribunal de Adolescentes</c:v>
                </c:pt>
                <c:pt idx="11">
                  <c:v>Agilización de Libertad</c:v>
                </c:pt>
                <c:pt idx="12">
                  <c:v>Archivo Definitivo</c:v>
                </c:pt>
                <c:pt idx="13">
                  <c:v>Auto de No Ha Lugar</c:v>
                </c:pt>
                <c:pt idx="14">
                  <c:v>Descargo </c:v>
                </c:pt>
                <c:pt idx="15">
                  <c:v>Extinción</c:v>
                </c:pt>
              </c:strCache>
            </c:strRef>
          </c:cat>
          <c:val>
            <c:numRef>
              <c:f>'Estadísticas ORD'!$D$77:$D$92</c:f>
              <c:numCache>
                <c:formatCode>0.00%</c:formatCode>
                <c:ptCount val="16"/>
                <c:pt idx="0">
                  <c:v>3.937007874015748E-4</c:v>
                </c:pt>
                <c:pt idx="1">
                  <c:v>3.937007874015748E-4</c:v>
                </c:pt>
                <c:pt idx="2">
                  <c:v>7.874015748031496E-4</c:v>
                </c:pt>
                <c:pt idx="3">
                  <c:v>2.7559055118110236E-3</c:v>
                </c:pt>
                <c:pt idx="4">
                  <c:v>3.937007874015748E-3</c:v>
                </c:pt>
                <c:pt idx="5">
                  <c:v>4.3307086614173228E-3</c:v>
                </c:pt>
                <c:pt idx="6">
                  <c:v>5.5118110236220472E-3</c:v>
                </c:pt>
                <c:pt idx="7">
                  <c:v>5.905511811023622E-3</c:v>
                </c:pt>
                <c:pt idx="8">
                  <c:v>5.905511811023622E-3</c:v>
                </c:pt>
                <c:pt idx="9">
                  <c:v>9.8425196850393699E-3</c:v>
                </c:pt>
                <c:pt idx="10">
                  <c:v>1.062992125984252E-2</c:v>
                </c:pt>
                <c:pt idx="11">
                  <c:v>5.3543307086614172E-2</c:v>
                </c:pt>
                <c:pt idx="12">
                  <c:v>0.11299212598425197</c:v>
                </c:pt>
                <c:pt idx="13">
                  <c:v>0.17598425196850392</c:v>
                </c:pt>
                <c:pt idx="14">
                  <c:v>0.24330708661417322</c:v>
                </c:pt>
                <c:pt idx="15">
                  <c:v>0.36377952755905513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630D-4508-B39C-0C6D34D09CFC}"/>
            </c:ext>
            <c:ext xmlns:c15="http://schemas.microsoft.com/office/drawing/2012/chart" uri="{02D57815-91ED-43cb-92C2-25804820EDAC}">
              <c15:datalabelsRange>
                <c15:f>'Estadísticas ORD'!$C$77:$C$92</c15:f>
                <c15:dlblRangeCache>
                  <c:ptCount val="16"/>
                  <c:pt idx="0">
                    <c:v>1</c:v>
                  </c:pt>
                  <c:pt idx="1">
                    <c:v>1</c:v>
                  </c:pt>
                  <c:pt idx="2">
                    <c:v>2</c:v>
                  </c:pt>
                  <c:pt idx="3">
                    <c:v>7</c:v>
                  </c:pt>
                  <c:pt idx="4">
                    <c:v>10</c:v>
                  </c:pt>
                  <c:pt idx="5">
                    <c:v>11</c:v>
                  </c:pt>
                  <c:pt idx="6">
                    <c:v>14</c:v>
                  </c:pt>
                  <c:pt idx="7">
                    <c:v>15</c:v>
                  </c:pt>
                  <c:pt idx="8">
                    <c:v>15</c:v>
                  </c:pt>
                  <c:pt idx="9">
                    <c:v>25</c:v>
                  </c:pt>
                  <c:pt idx="10">
                    <c:v>27</c:v>
                  </c:pt>
                  <c:pt idx="11">
                    <c:v>136</c:v>
                  </c:pt>
                  <c:pt idx="12">
                    <c:v>287</c:v>
                  </c:pt>
                  <c:pt idx="13">
                    <c:v>447</c:v>
                  </c:pt>
                  <c:pt idx="14">
                    <c:v>618</c:v>
                  </c:pt>
                  <c:pt idx="15">
                    <c:v>924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0527072"/>
        <c:axId val="820517824"/>
      </c:barChart>
      <c:catAx>
        <c:axId val="820527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820517824"/>
        <c:crosses val="autoZero"/>
        <c:auto val="1"/>
        <c:lblAlgn val="ctr"/>
        <c:lblOffset val="100"/>
        <c:noMultiLvlLbl val="0"/>
      </c:catAx>
      <c:valAx>
        <c:axId val="820517824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82052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7B-4149-A6CF-B1589D3674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7B-4149-A6CF-B1589D3674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7B-4149-A6CF-B1589D3674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7B-4149-A6CF-B1589D367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ORD'!$B$110:$B$113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ORD'!$C$110:$C$113</c:f>
              <c:numCache>
                <c:formatCode>#,##0</c:formatCode>
                <c:ptCount val="4"/>
                <c:pt idx="0">
                  <c:v>94</c:v>
                </c:pt>
                <c:pt idx="1">
                  <c:v>6</c:v>
                </c:pt>
                <c:pt idx="2">
                  <c:v>31</c:v>
                </c:pt>
                <c:pt idx="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7-40F2-9212-6C6A735C7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20518912"/>
        <c:axId val="820520544"/>
      </c:barChart>
      <c:catAx>
        <c:axId val="82051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820520544"/>
        <c:crosses val="autoZero"/>
        <c:auto val="1"/>
        <c:lblAlgn val="ctr"/>
        <c:lblOffset val="100"/>
        <c:noMultiLvlLbl val="0"/>
      </c:catAx>
      <c:valAx>
        <c:axId val="8205205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051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B-4C78-B3AB-046AD519CF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B-4C78-B3AB-046AD519CF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B-4C78-B3AB-046AD519CF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B-4C78-B3AB-046AD519C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ORD'!$B$137:$B$140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ORD'!$C$137:$C$140</c:f>
              <c:numCache>
                <c:formatCode>#,##0</c:formatCode>
                <c:ptCount val="4"/>
                <c:pt idx="0">
                  <c:v>34</c:v>
                </c:pt>
                <c:pt idx="1">
                  <c:v>5</c:v>
                </c:pt>
                <c:pt idx="2">
                  <c:v>11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3-4AAB-B064-F3C8A638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20514560"/>
        <c:axId val="820511840"/>
      </c:barChart>
      <c:catAx>
        <c:axId val="82051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820511840"/>
        <c:crosses val="autoZero"/>
        <c:auto val="1"/>
        <c:lblAlgn val="ctr"/>
        <c:lblOffset val="100"/>
        <c:noMultiLvlLbl val="0"/>
      </c:catAx>
      <c:valAx>
        <c:axId val="8205118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051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CD-4450-99C6-DDBC9198A6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CD-4450-99C6-DDBC9198A6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CD-4450-99C6-DDBC9198A6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CD-4450-99C6-DDBC9198A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ORD'!$B$163:$B$166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ORD'!$C$163:$C$166</c:f>
              <c:numCache>
                <c:formatCode>#,##0</c:formatCode>
                <c:ptCount val="4"/>
                <c:pt idx="0">
                  <c:v>487</c:v>
                </c:pt>
                <c:pt idx="1">
                  <c:v>0</c:v>
                </c:pt>
                <c:pt idx="2">
                  <c:v>126</c:v>
                </c:pt>
                <c:pt idx="3">
                  <c:v>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F-4261-B287-AB404BD8F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20525440"/>
        <c:axId val="820515104"/>
      </c:barChart>
      <c:catAx>
        <c:axId val="8205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820515104"/>
        <c:crosses val="autoZero"/>
        <c:auto val="1"/>
        <c:lblAlgn val="ctr"/>
        <c:lblOffset val="100"/>
        <c:noMultiLvlLbl val="0"/>
      </c:catAx>
      <c:valAx>
        <c:axId val="82051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052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B6-4C23-ADC1-9C53820783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B6-4C23-ADC1-9C53820783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B6-4C23-ADC1-9C538207837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B6-4C23-ADC1-9C5382078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ORD'!$B$191:$B$194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ORD'!$C$191:$C$194</c:f>
              <c:numCache>
                <c:formatCode>#,##0</c:formatCode>
                <c:ptCount val="4"/>
                <c:pt idx="0">
                  <c:v>772</c:v>
                </c:pt>
                <c:pt idx="1">
                  <c:v>33</c:v>
                </c:pt>
                <c:pt idx="2">
                  <c:v>395</c:v>
                </c:pt>
                <c:pt idx="3">
                  <c:v>555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2-4758-A226-19EA1943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20524896"/>
        <c:axId val="820512384"/>
      </c:barChart>
      <c:catAx>
        <c:axId val="82052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820512384"/>
        <c:crosses val="autoZero"/>
        <c:auto val="1"/>
        <c:lblAlgn val="ctr"/>
        <c:lblOffset val="100"/>
        <c:noMultiLvlLbl val="0"/>
      </c:catAx>
      <c:valAx>
        <c:axId val="8205123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052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ORD'!$B$222:$B$225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ORD'!$C$222:$C$225</c:f>
              <c:numCache>
                <c:formatCode>#,##0</c:formatCode>
                <c:ptCount val="4"/>
                <c:pt idx="0">
                  <c:v>311</c:v>
                </c:pt>
                <c:pt idx="1">
                  <c:v>4</c:v>
                </c:pt>
                <c:pt idx="2">
                  <c:v>124</c:v>
                </c:pt>
                <c:pt idx="3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3-4EFF-97A7-25ACAE0B1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820522176"/>
        <c:axId val="820521088"/>
      </c:barChart>
      <c:catAx>
        <c:axId val="82052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820521088"/>
        <c:crosses val="autoZero"/>
        <c:auto val="1"/>
        <c:lblAlgn val="ctr"/>
        <c:lblOffset val="100"/>
        <c:noMultiLvlLbl val="0"/>
      </c:catAx>
      <c:valAx>
        <c:axId val="8205210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20522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ORD'!$B$252:$B$255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ORD'!$C$252:$C$255</c:f>
              <c:numCache>
                <c:formatCode>#,##0</c:formatCode>
                <c:ptCount val="4"/>
                <c:pt idx="0">
                  <c:v>513</c:v>
                </c:pt>
                <c:pt idx="1">
                  <c:v>1</c:v>
                </c:pt>
                <c:pt idx="2">
                  <c:v>82</c:v>
                </c:pt>
                <c:pt idx="3">
                  <c:v>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D-4D97-80F8-5A5C42F0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820522720"/>
        <c:axId val="820523264"/>
      </c:barChart>
      <c:catAx>
        <c:axId val="82052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820523264"/>
        <c:crosses val="autoZero"/>
        <c:auto val="1"/>
        <c:lblAlgn val="ctr"/>
        <c:lblOffset val="100"/>
        <c:noMultiLvlLbl val="0"/>
      </c:catAx>
      <c:valAx>
        <c:axId val="8205232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2052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692944</xdr:colOff>
      <xdr:row>16</xdr:row>
      <xdr:rowOff>23813</xdr:rowOff>
    </xdr:from>
    <xdr:to>
      <xdr:col>13</xdr:col>
      <xdr:colOff>453571</xdr:colOff>
      <xdr:row>21</xdr:row>
      <xdr:rowOff>118919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465344" y="1643063"/>
          <a:ext cx="5856627" cy="99998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por  Sexo,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octubre - dicimebre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400" b="1" i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733425</xdr:colOff>
      <xdr:row>1</xdr:row>
      <xdr:rowOff>95250</xdr:rowOff>
    </xdr:from>
    <xdr:to>
      <xdr:col>2</xdr:col>
      <xdr:colOff>132029</xdr:colOff>
      <xdr:row>7</xdr:row>
      <xdr:rowOff>78921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57175"/>
          <a:ext cx="3313379" cy="955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638175</xdr:colOff>
      <xdr:row>19</xdr:row>
      <xdr:rowOff>95250</xdr:rowOff>
    </xdr:from>
    <xdr:to>
      <xdr:col>12</xdr:col>
      <xdr:colOff>638175</xdr:colOff>
      <xdr:row>35</xdr:row>
      <xdr:rowOff>157162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455080</xdr:colOff>
      <xdr:row>44</xdr:row>
      <xdr:rowOff>157690</xdr:rowOff>
    </xdr:from>
    <xdr:to>
      <xdr:col>14</xdr:col>
      <xdr:colOff>202405</xdr:colOff>
      <xdr:row>64</xdr:row>
      <xdr:rowOff>107156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277812</xdr:colOff>
      <xdr:row>40</xdr:row>
      <xdr:rowOff>117740</xdr:rowOff>
    </xdr:from>
    <xdr:to>
      <xdr:col>12</xdr:col>
      <xdr:colOff>672703</xdr:colOff>
      <xdr:row>44</xdr:row>
      <xdr:rowOff>54277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8812212" y="6718565"/>
          <a:ext cx="4966891" cy="660437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Medidas de Coerción en Materia Penal Ordinaria,</a:t>
          </a:r>
          <a:r>
            <a:rPr lang="es-DO" sz="1800" b="1" i="1" baseline="0">
              <a:latin typeface="Times New Roman"/>
              <a:ea typeface="Calibri" panose="020F0502020204030204" pitchFamily="34" charset="0"/>
              <a:cs typeface="Times New Roman"/>
            </a:rPr>
            <a:t> </a:t>
          </a: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octubre - diciembre</a:t>
          </a:r>
          <a:r>
            <a:rPr lang="es-DO" sz="1800" b="1" i="1" baseline="0">
              <a:latin typeface="Times New Roman"/>
              <a:ea typeface="Calibri" panose="020F0502020204030204" pitchFamily="34" charset="0"/>
              <a:cs typeface="Times New Roman"/>
            </a:rPr>
            <a:t> </a:t>
          </a: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2023</a:t>
          </a:r>
          <a:endParaRPr lang="es-DO" sz="18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571499</xdr:colOff>
      <xdr:row>69</xdr:row>
      <xdr:rowOff>52916</xdr:rowOff>
    </xdr:from>
    <xdr:to>
      <xdr:col>13</xdr:col>
      <xdr:colOff>612321</xdr:colOff>
      <xdr:row>74</xdr:row>
      <xdr:rowOff>7251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8346280" y="10923322"/>
          <a:ext cx="6136822" cy="8592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Cantidad de Casos Resueltos por Tipo de Decisión en Materia Penal Ordinaria,</a:t>
          </a:r>
          <a:r>
            <a:rPr lang="es-DO" sz="1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octubre - diciembre 2023</a:t>
          </a:r>
        </a:p>
        <a:p>
          <a:pPr algn="ctr"/>
          <a:endParaRPr lang="es-DO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703790</xdr:colOff>
      <xdr:row>73</xdr:row>
      <xdr:rowOff>80961</xdr:rowOff>
    </xdr:from>
    <xdr:to>
      <xdr:col>13</xdr:col>
      <xdr:colOff>571500</xdr:colOff>
      <xdr:row>100</xdr:row>
      <xdr:rowOff>-1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545043</xdr:colOff>
      <xdr:row>103</xdr:row>
      <xdr:rowOff>108281</xdr:rowOff>
    </xdr:from>
    <xdr:to>
      <xdr:col>12</xdr:col>
      <xdr:colOff>23813</xdr:colOff>
      <xdr:row>109</xdr:row>
      <xdr:rowOff>76065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8317443" y="17415206"/>
          <a:ext cx="4812770" cy="101553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Corpus, en Materia Penal Ordinaria, octubre - diciembre 2023</a:t>
          </a:r>
          <a:endParaRPr lang="es-DO" sz="18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393096</xdr:colOff>
      <xdr:row>132</xdr:row>
      <xdr:rowOff>45499</xdr:rowOff>
    </xdr:from>
    <xdr:to>
      <xdr:col>13</xdr:col>
      <xdr:colOff>11906</xdr:colOff>
      <xdr:row>136</xdr:row>
      <xdr:rowOff>53081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7403496" y="22200649"/>
          <a:ext cx="6476810" cy="7314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Amparos, en Materia Penal Ordinaria, octubre - diciembre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359833</xdr:colOff>
      <xdr:row>107</xdr:row>
      <xdr:rowOff>104775</xdr:rowOff>
    </xdr:from>
    <xdr:to>
      <xdr:col>11</xdr:col>
      <xdr:colOff>359833</xdr:colOff>
      <xdr:row>123</xdr:row>
      <xdr:rowOff>138641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201082</xdr:colOff>
      <xdr:row>135</xdr:row>
      <xdr:rowOff>2910</xdr:rowOff>
    </xdr:from>
    <xdr:to>
      <xdr:col>11</xdr:col>
      <xdr:colOff>571500</xdr:colOff>
      <xdr:row>150</xdr:row>
      <xdr:rowOff>153459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357188</xdr:colOff>
      <xdr:row>156</xdr:row>
      <xdr:rowOff>99078</xdr:rowOff>
    </xdr:from>
    <xdr:to>
      <xdr:col>12</xdr:col>
      <xdr:colOff>273843</xdr:colOff>
      <xdr:row>160</xdr:row>
      <xdr:rowOff>90977</xdr:rowOff>
    </xdr:to>
    <xdr:sp macro="" textlink="">
      <xdr:nvSpPr>
        <xdr:cNvPr id="13" name="Rectángulo 6">
          <a:extLst>
            <a:ext uri="{FF2B5EF4-FFF2-40B4-BE49-F238E27FC236}">
              <a16:creationId xmlns="" xmlns:a16="http://schemas.microsoft.com/office/drawing/2014/main" id="{060B8E31-9A5F-5CD2-04C1-446FDB6C65C6}"/>
            </a:ext>
          </a:extLst>
        </xdr:cNvPr>
        <xdr:cNvSpPr/>
      </xdr:nvSpPr>
      <xdr:spPr>
        <a:xfrm>
          <a:off x="7367588" y="26292828"/>
          <a:ext cx="6012655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Medidas de Coerción, en Materia Penal Ordinaria, octubre - diciembre 2023</a:t>
          </a:r>
          <a:endParaRPr lang="es-DO" sz="1800"/>
        </a:p>
      </xdr:txBody>
    </xdr:sp>
    <xdr:clientData/>
  </xdr:twoCellAnchor>
  <xdr:twoCellAnchor>
    <xdr:from>
      <xdr:col>4</xdr:col>
      <xdr:colOff>682484</xdr:colOff>
      <xdr:row>187</xdr:row>
      <xdr:rowOff>9780</xdr:rowOff>
    </xdr:from>
    <xdr:to>
      <xdr:col>12</xdr:col>
      <xdr:colOff>124590</xdr:colOff>
      <xdr:row>190</xdr:row>
      <xdr:rowOff>87404</xdr:rowOff>
    </xdr:to>
    <xdr:sp macro="" textlink="">
      <xdr:nvSpPr>
        <xdr:cNvPr id="14" name="Rectángulo 6">
          <a:extLst>
            <a:ext uri="{FF2B5EF4-FFF2-40B4-BE49-F238E27FC236}">
              <a16:creationId xmlns="" xmlns:a16="http://schemas.microsoft.com/office/drawing/2014/main" id="{22FED6C2-DF42-476A-8A8C-7C1230C6CACE}"/>
            </a:ext>
          </a:extLst>
        </xdr:cNvPr>
        <xdr:cNvSpPr/>
      </xdr:nvSpPr>
      <xdr:spPr>
        <a:xfrm>
          <a:off x="7692884" y="31375605"/>
          <a:ext cx="5538106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Revisiones de Medidas de Coerción, en Materia Penal Ordinaria, octubre - diciembre 2023</a:t>
          </a:r>
          <a:endParaRPr lang="es-DO" sz="1800"/>
        </a:p>
      </xdr:txBody>
    </xdr:sp>
    <xdr:clientData/>
  </xdr:twoCellAnchor>
  <xdr:twoCellAnchor>
    <xdr:from>
      <xdr:col>5</xdr:col>
      <xdr:colOff>81642</xdr:colOff>
      <xdr:row>161</xdr:row>
      <xdr:rowOff>9524</xdr:rowOff>
    </xdr:from>
    <xdr:to>
      <xdr:col>11</xdr:col>
      <xdr:colOff>573769</xdr:colOff>
      <xdr:row>180</xdr:row>
      <xdr:rowOff>136072</xdr:rowOff>
    </xdr:to>
    <xdr:graphicFrame macro="">
      <xdr:nvGraphicFramePr>
        <xdr:cNvPr id="15" name="Chart 2">
          <a:extLst>
            <a:ext uri="{FF2B5EF4-FFF2-40B4-BE49-F238E27FC236}">
              <a16:creationId xmlns="" xmlns:a16="http://schemas.microsoft.com/office/drawing/2014/main" id="{2B88BC54-F866-FEF0-1D72-7BE7DAD99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39119</xdr:colOff>
      <xdr:row>190</xdr:row>
      <xdr:rowOff>134937</xdr:rowOff>
    </xdr:from>
    <xdr:to>
      <xdr:col>11</xdr:col>
      <xdr:colOff>456406</xdr:colOff>
      <xdr:row>209</xdr:row>
      <xdr:rowOff>141173</xdr:rowOff>
    </xdr:to>
    <xdr:graphicFrame macro="">
      <xdr:nvGraphicFramePr>
        <xdr:cNvPr id="16" name="Chart 15">
          <a:extLst>
            <a:ext uri="{FF2B5EF4-FFF2-40B4-BE49-F238E27FC236}">
              <a16:creationId xmlns="" xmlns:a16="http://schemas.microsoft.com/office/drawing/2014/main" id="{6549D9B1-41A4-8E3B-845C-83409FF1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566539</xdr:colOff>
      <xdr:row>217</xdr:row>
      <xdr:rowOff>65483</xdr:rowOff>
    </xdr:from>
    <xdr:to>
      <xdr:col>12</xdr:col>
      <xdr:colOff>8645</xdr:colOff>
      <xdr:row>220</xdr:row>
      <xdr:rowOff>193114</xdr:rowOff>
    </xdr:to>
    <xdr:sp macro="" textlink="">
      <xdr:nvSpPr>
        <xdr:cNvPr id="17" name="Rectángulo 6">
          <a:extLst>
            <a:ext uri="{FF2B5EF4-FFF2-40B4-BE49-F238E27FC236}">
              <a16:creationId xmlns="" xmlns:a16="http://schemas.microsoft.com/office/drawing/2014/main" id="{C8A3EBF8-3AA6-4FA5-AC0B-C43DE54BABF8}"/>
            </a:ext>
          </a:extLst>
        </xdr:cNvPr>
        <xdr:cNvSpPr/>
      </xdr:nvSpPr>
      <xdr:spPr>
        <a:xfrm>
          <a:off x="7579320" y="33307733"/>
          <a:ext cx="5538106" cy="66341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Cese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de la Prisión Preventiva, en Materia Penal Ordinaria, octubre - diciembre 2023</a:t>
          </a:r>
          <a:endParaRPr lang="es-DO" sz="1800"/>
        </a:p>
      </xdr:txBody>
    </xdr:sp>
    <xdr:clientData/>
  </xdr:twoCellAnchor>
  <xdr:twoCellAnchor>
    <xdr:from>
      <xdr:col>5</xdr:col>
      <xdr:colOff>71436</xdr:colOff>
      <xdr:row>220</xdr:row>
      <xdr:rowOff>163286</xdr:rowOff>
    </xdr:from>
    <xdr:to>
      <xdr:col>11</xdr:col>
      <xdr:colOff>557892</xdr:colOff>
      <xdr:row>239</xdr:row>
      <xdr:rowOff>149225</xdr:rowOff>
    </xdr:to>
    <xdr:graphicFrame macro="">
      <xdr:nvGraphicFramePr>
        <xdr:cNvPr id="18" name="Chart 17">
          <a:extLst>
            <a:ext uri="{FF2B5EF4-FFF2-40B4-BE49-F238E27FC236}">
              <a16:creationId xmlns="" xmlns:a16="http://schemas.microsoft.com/office/drawing/2014/main" id="{0B881003-E8CF-CAB0-ECB2-99BE9135C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473272</xdr:colOff>
      <xdr:row>247</xdr:row>
      <xdr:rowOff>84952</xdr:rowOff>
    </xdr:from>
    <xdr:to>
      <xdr:col>12</xdr:col>
      <xdr:colOff>190499</xdr:colOff>
      <xdr:row>250</xdr:row>
      <xdr:rowOff>198974</xdr:rowOff>
    </xdr:to>
    <xdr:sp macro="" textlink="">
      <xdr:nvSpPr>
        <xdr:cNvPr id="19" name="Rectángulo 6">
          <a:extLst>
            <a:ext uri="{FF2B5EF4-FFF2-40B4-BE49-F238E27FC236}">
              <a16:creationId xmlns="" xmlns:a16="http://schemas.microsoft.com/office/drawing/2014/main" id="{6BA497CE-9C89-4CC8-AC21-686D57119CB6}"/>
            </a:ext>
          </a:extLst>
        </xdr:cNvPr>
        <xdr:cNvSpPr/>
      </xdr:nvSpPr>
      <xdr:spPr>
        <a:xfrm>
          <a:off x="7486053" y="42102108"/>
          <a:ext cx="5813227" cy="64980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Sentencias, en Materia Penal Ordinaria, octubre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- diciembre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2023</a:t>
          </a:r>
          <a:endParaRPr lang="es-DO" sz="1800"/>
        </a:p>
      </xdr:txBody>
    </xdr:sp>
    <xdr:clientData/>
  </xdr:twoCellAnchor>
  <xdr:twoCellAnchor>
    <xdr:from>
      <xdr:col>4</xdr:col>
      <xdr:colOff>604244</xdr:colOff>
      <xdr:row>251</xdr:row>
      <xdr:rowOff>87808</xdr:rowOff>
    </xdr:from>
    <xdr:to>
      <xdr:col>11</xdr:col>
      <xdr:colOff>613173</xdr:colOff>
      <xdr:row>270</xdr:row>
      <xdr:rowOff>93166</xdr:rowOff>
    </xdr:to>
    <xdr:graphicFrame macro="">
      <xdr:nvGraphicFramePr>
        <xdr:cNvPr id="20" name="Chart 19">
          <a:extLst>
            <a:ext uri="{FF2B5EF4-FFF2-40B4-BE49-F238E27FC236}">
              <a16:creationId xmlns="" xmlns:a16="http://schemas.microsoft.com/office/drawing/2014/main" id="{9AD2B9B2-6638-F07C-06CD-00889D81F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500061</xdr:colOff>
      <xdr:row>281</xdr:row>
      <xdr:rowOff>40779</xdr:rowOff>
    </xdr:from>
    <xdr:to>
      <xdr:col>11</xdr:col>
      <xdr:colOff>663276</xdr:colOff>
      <xdr:row>300</xdr:row>
      <xdr:rowOff>133946</xdr:rowOff>
    </xdr:to>
    <xdr:graphicFrame macro="">
      <xdr:nvGraphicFramePr>
        <xdr:cNvPr id="21" name="Chart 20">
          <a:extLst>
            <a:ext uri="{FF2B5EF4-FFF2-40B4-BE49-F238E27FC236}">
              <a16:creationId xmlns="" xmlns:a16="http://schemas.microsoft.com/office/drawing/2014/main" id="{40853099-7B12-9D41-04A6-25A947F54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544712</xdr:colOff>
      <xdr:row>278</xdr:row>
      <xdr:rowOff>119063</xdr:rowOff>
    </xdr:from>
    <xdr:to>
      <xdr:col>12</xdr:col>
      <xdr:colOff>261939</xdr:colOff>
      <xdr:row>282</xdr:row>
      <xdr:rowOff>32570</xdr:rowOff>
    </xdr:to>
    <xdr:sp macro="" textlink="">
      <xdr:nvSpPr>
        <xdr:cNvPr id="22" name="Rectángulo 6">
          <a:extLst>
            <a:ext uri="{FF2B5EF4-FFF2-40B4-BE49-F238E27FC236}">
              <a16:creationId xmlns="" xmlns:a16="http://schemas.microsoft.com/office/drawing/2014/main" id="{3621D873-D662-4669-8E05-9C8DD2FC0994}"/>
            </a:ext>
          </a:extLst>
        </xdr:cNvPr>
        <xdr:cNvSpPr/>
      </xdr:nvSpPr>
      <xdr:spPr>
        <a:xfrm>
          <a:off x="7557493" y="47410688"/>
          <a:ext cx="5813227" cy="65169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Casaciones de Sentencias, en Materia Penal Ordinaria, octubre - diciembre 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2023</a:t>
          </a:r>
          <a:endParaRPr lang="es-DO" sz="1800"/>
        </a:p>
      </xdr:txBody>
    </xdr:sp>
    <xdr:clientData/>
  </xdr:twoCellAnchor>
  <xdr:twoCellAnchor>
    <xdr:from>
      <xdr:col>5</xdr:col>
      <xdr:colOff>238124</xdr:colOff>
      <xdr:row>307</xdr:row>
      <xdr:rowOff>119062</xdr:rowOff>
    </xdr:from>
    <xdr:to>
      <xdr:col>13</xdr:col>
      <xdr:colOff>428624</xdr:colOff>
      <xdr:row>311</xdr:row>
      <xdr:rowOff>34761</xdr:rowOff>
    </xdr:to>
    <xdr:sp macro="" textlink="">
      <xdr:nvSpPr>
        <xdr:cNvPr id="23" name="Rectángulo 6">
          <a:extLst>
            <a:ext uri="{FF2B5EF4-FFF2-40B4-BE49-F238E27FC236}">
              <a16:creationId xmlns="" xmlns:a16="http://schemas.microsoft.com/office/drawing/2014/main" id="{FED9E389-41AD-4D1B-83C6-64EBC63A19EB}"/>
            </a:ext>
          </a:extLst>
        </xdr:cNvPr>
        <xdr:cNvSpPr/>
      </xdr:nvSpPr>
      <xdr:spPr>
        <a:xfrm>
          <a:off x="8010524" y="51525487"/>
          <a:ext cx="6286500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Ordinaria, octubre - diciembre 2023</a:t>
          </a:r>
          <a:endParaRPr lang="es-DO" sz="1800"/>
        </a:p>
      </xdr:txBody>
    </xdr:sp>
    <xdr:clientData/>
  </xdr:twoCellAnchor>
  <xdr:twoCellAnchor>
    <xdr:from>
      <xdr:col>5</xdr:col>
      <xdr:colOff>170295</xdr:colOff>
      <xdr:row>311</xdr:row>
      <xdr:rowOff>124257</xdr:rowOff>
    </xdr:from>
    <xdr:to>
      <xdr:col>13</xdr:col>
      <xdr:colOff>17317</xdr:colOff>
      <xdr:row>335</xdr:row>
      <xdr:rowOff>124835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F84F20EE-13BF-D148-5AEC-60F7550A8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437919</xdr:colOff>
      <xdr:row>347</xdr:row>
      <xdr:rowOff>144267</xdr:rowOff>
    </xdr:from>
    <xdr:to>
      <xdr:col>12</xdr:col>
      <xdr:colOff>410041</xdr:colOff>
      <xdr:row>364</xdr:row>
      <xdr:rowOff>122894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CDF09318-B7F6-FD67-494A-75DB5B9CD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701015</xdr:colOff>
      <xdr:row>341</xdr:row>
      <xdr:rowOff>3601</xdr:rowOff>
    </xdr:from>
    <xdr:to>
      <xdr:col>14</xdr:col>
      <xdr:colOff>47624</xdr:colOff>
      <xdr:row>344</xdr:row>
      <xdr:rowOff>81225</xdr:rowOff>
    </xdr:to>
    <xdr:sp macro="" textlink="">
      <xdr:nvSpPr>
        <xdr:cNvPr id="26" name="Rectángulo 6">
          <a:extLst>
            <a:ext uri="{FF2B5EF4-FFF2-40B4-BE49-F238E27FC236}">
              <a16:creationId xmlns="" xmlns:a16="http://schemas.microsoft.com/office/drawing/2014/main" id="{0002847B-2DC6-42D7-A56C-8BF680DDA1AC}"/>
            </a:ext>
          </a:extLst>
        </xdr:cNvPr>
        <xdr:cNvSpPr/>
      </xdr:nvSpPr>
      <xdr:spPr>
        <a:xfrm>
          <a:off x="7711415" y="57058351"/>
          <a:ext cx="6966609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Comparación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entre Audiencias Preliminares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octubre - diciembre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2023</a:t>
          </a:r>
          <a:endParaRPr lang="es-DO" sz="1800"/>
        </a:p>
      </xdr:txBody>
    </xdr:sp>
    <xdr:clientData/>
  </xdr:twoCellAnchor>
  <xdr:twoCellAnchor>
    <xdr:from>
      <xdr:col>6</xdr:col>
      <xdr:colOff>357188</xdr:colOff>
      <xdr:row>375</xdr:row>
      <xdr:rowOff>108743</xdr:rowOff>
    </xdr:from>
    <xdr:to>
      <xdr:col>12</xdr:col>
      <xdr:colOff>357188</xdr:colOff>
      <xdr:row>392</xdr:row>
      <xdr:rowOff>65881</xdr:rowOff>
    </xdr:to>
    <xdr:graphicFrame macro="">
      <xdr:nvGraphicFramePr>
        <xdr:cNvPr id="27" name="Chart 26">
          <a:extLst>
            <a:ext uri="{FF2B5EF4-FFF2-40B4-BE49-F238E27FC236}">
              <a16:creationId xmlns="" xmlns:a16="http://schemas.microsoft.com/office/drawing/2014/main" id="{A2B5F978-BC23-0798-F31F-1BED280A9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716117</xdr:colOff>
      <xdr:row>370</xdr:row>
      <xdr:rowOff>83033</xdr:rowOff>
    </xdr:from>
    <xdr:to>
      <xdr:col>14</xdr:col>
      <xdr:colOff>166689</xdr:colOff>
      <xdr:row>373</xdr:row>
      <xdr:rowOff>160657</xdr:rowOff>
    </xdr:to>
    <xdr:sp macro="" textlink="">
      <xdr:nvSpPr>
        <xdr:cNvPr id="28" name="Rectángulo 6">
          <a:extLst>
            <a:ext uri="{FF2B5EF4-FFF2-40B4-BE49-F238E27FC236}">
              <a16:creationId xmlns="" xmlns:a16="http://schemas.microsoft.com/office/drawing/2014/main" id="{D18B9496-B4FF-4000-BE0D-7C86067207A4}"/>
            </a:ext>
          </a:extLst>
        </xdr:cNvPr>
        <xdr:cNvSpPr/>
      </xdr:nvSpPr>
      <xdr:spPr>
        <a:xfrm>
          <a:off x="7726517" y="61966958"/>
          <a:ext cx="7070572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Comparación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entre Audiencias de Fondo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octubre - diciembre 2023</a:t>
          </a:r>
          <a:endParaRPr lang="es-DO" sz="1800"/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8</xdr:col>
      <xdr:colOff>730251</xdr:colOff>
      <xdr:row>13</xdr:row>
      <xdr:rowOff>47624</xdr:rowOff>
    </xdr:to>
    <xdr:sp macro="" textlink="">
      <xdr:nvSpPr>
        <xdr:cNvPr id="33" name="CuadroTexto 32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762000" y="1500188"/>
          <a:ext cx="10029032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del Departamento Nacional de Evaluación de la Gestión de la Oficina Nacional de Defensa Pública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División de Estadísticas Institucionales, trimestre octubre - diciembre al 31/12/2023. Cifras preliminares (sujetos a cambios) extraídos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5:D376"/>
  <sheetViews>
    <sheetView tabSelected="1" zoomScaleNormal="100" workbookViewId="0">
      <selection activeCell="P385" sqref="P385"/>
    </sheetView>
  </sheetViews>
  <sheetFormatPr baseColWidth="10" defaultColWidth="11.42578125" defaultRowHeight="12.75" x14ac:dyDescent="0.2"/>
  <cols>
    <col min="1" max="1" width="11.42578125" style="1"/>
    <col min="2" max="2" width="47.28515625" style="1" customWidth="1"/>
    <col min="3" max="3" width="26.28515625" style="1" bestFit="1" customWidth="1"/>
    <col min="4" max="4" width="20.140625" style="1" customWidth="1"/>
    <col min="5" max="16384" width="11.42578125" style="1"/>
  </cols>
  <sheetData>
    <row r="15" ht="12" customHeight="1" x14ac:dyDescent="0.2"/>
    <row r="18" spans="2:4" ht="15.75" x14ac:dyDescent="0.25">
      <c r="B18" s="13" t="s">
        <v>0</v>
      </c>
      <c r="C18" s="13"/>
      <c r="D18" s="13"/>
    </row>
    <row r="19" spans="2:4" ht="15.75" x14ac:dyDescent="0.25">
      <c r="B19" s="2" t="s">
        <v>1</v>
      </c>
      <c r="C19" s="2" t="s">
        <v>2</v>
      </c>
      <c r="D19" s="2" t="s">
        <v>3</v>
      </c>
    </row>
    <row r="20" spans="2:4" ht="13.5" x14ac:dyDescent="0.2">
      <c r="B20" s="11" t="s">
        <v>4</v>
      </c>
      <c r="C20" s="4">
        <v>5236</v>
      </c>
      <c r="D20" s="5">
        <f>C20/$C$22</f>
        <v>0.94308357348703165</v>
      </c>
    </row>
    <row r="21" spans="2:4" ht="13.5" x14ac:dyDescent="0.2">
      <c r="B21" s="12" t="s">
        <v>5</v>
      </c>
      <c r="C21" s="6">
        <v>316</v>
      </c>
      <c r="D21" s="5">
        <f>C21/$C$22</f>
        <v>5.6916426512968299E-2</v>
      </c>
    </row>
    <row r="22" spans="2:4" ht="15.75" x14ac:dyDescent="0.25">
      <c r="B22" s="7" t="s">
        <v>6</v>
      </c>
      <c r="C22" s="8">
        <f>SUM(C20:C21)</f>
        <v>5552</v>
      </c>
      <c r="D22" s="9">
        <f>SUM(D20:D21)</f>
        <v>1</v>
      </c>
    </row>
    <row r="43" spans="2:4" ht="15.75" x14ac:dyDescent="0.25">
      <c r="B43" s="13" t="s">
        <v>7</v>
      </c>
      <c r="C43" s="13"/>
      <c r="D43" s="13"/>
    </row>
    <row r="44" spans="2:4" ht="15.75" x14ac:dyDescent="0.25">
      <c r="B44" s="2" t="s">
        <v>7</v>
      </c>
      <c r="C44" s="2" t="s">
        <v>8</v>
      </c>
      <c r="D44" s="2" t="s">
        <v>3</v>
      </c>
    </row>
    <row r="45" spans="2:4" ht="13.5" x14ac:dyDescent="0.2">
      <c r="B45" s="3" t="s">
        <v>33</v>
      </c>
      <c r="C45" s="4">
        <v>3</v>
      </c>
      <c r="D45" s="10">
        <f t="shared" ref="D45:D53" si="0">C45/$C$54</f>
        <v>6.500541711809318E-4</v>
      </c>
    </row>
    <row r="46" spans="2:4" ht="13.5" x14ac:dyDescent="0.2">
      <c r="B46" s="3" t="s">
        <v>32</v>
      </c>
      <c r="C46" s="4">
        <v>5</v>
      </c>
      <c r="D46" s="10">
        <f t="shared" si="0"/>
        <v>1.0834236186348862E-3</v>
      </c>
    </row>
    <row r="47" spans="2:4" ht="13.5" x14ac:dyDescent="0.2">
      <c r="B47" s="3" t="s">
        <v>34</v>
      </c>
      <c r="C47" s="4">
        <v>15</v>
      </c>
      <c r="D47" s="10">
        <f t="shared" si="0"/>
        <v>3.2502708559046588E-3</v>
      </c>
    </row>
    <row r="48" spans="2:4" ht="13.5" x14ac:dyDescent="0.2">
      <c r="B48" s="3" t="s">
        <v>35</v>
      </c>
      <c r="C48" s="4">
        <v>22</v>
      </c>
      <c r="D48" s="10">
        <f t="shared" si="0"/>
        <v>4.7670639219934991E-3</v>
      </c>
    </row>
    <row r="49" spans="2:4" ht="13.5" x14ac:dyDescent="0.2">
      <c r="B49" s="3" t="s">
        <v>36</v>
      </c>
      <c r="C49" s="4">
        <v>208</v>
      </c>
      <c r="D49" s="10">
        <f t="shared" si="0"/>
        <v>4.507042253521127E-2</v>
      </c>
    </row>
    <row r="50" spans="2:4" ht="13.5" x14ac:dyDescent="0.2">
      <c r="B50" s="3" t="s">
        <v>37</v>
      </c>
      <c r="C50" s="4">
        <v>470</v>
      </c>
      <c r="D50" s="10">
        <f t="shared" si="0"/>
        <v>0.10184182015167931</v>
      </c>
    </row>
    <row r="51" spans="2:4" ht="13.5" x14ac:dyDescent="0.2">
      <c r="B51" s="3" t="s">
        <v>38</v>
      </c>
      <c r="C51" s="4">
        <v>1090</v>
      </c>
      <c r="D51" s="10">
        <f t="shared" si="0"/>
        <v>0.23618634886240519</v>
      </c>
    </row>
    <row r="52" spans="2:4" ht="13.5" x14ac:dyDescent="0.2">
      <c r="B52" s="3" t="s">
        <v>39</v>
      </c>
      <c r="C52" s="4">
        <v>1237</v>
      </c>
      <c r="D52" s="10">
        <f t="shared" si="0"/>
        <v>0.26803900325027086</v>
      </c>
    </row>
    <row r="53" spans="2:4" ht="13.5" x14ac:dyDescent="0.2">
      <c r="B53" s="3" t="s">
        <v>40</v>
      </c>
      <c r="C53" s="4">
        <v>1565</v>
      </c>
      <c r="D53" s="10">
        <f t="shared" si="0"/>
        <v>0.33911159263271939</v>
      </c>
    </row>
    <row r="54" spans="2:4" ht="15.75" x14ac:dyDescent="0.25">
      <c r="B54" s="7" t="s">
        <v>6</v>
      </c>
      <c r="C54" s="8">
        <f>SUM(C45:C53)</f>
        <v>4615</v>
      </c>
      <c r="D54" s="9">
        <f>SUM(D45:D53)</f>
        <v>1</v>
      </c>
    </row>
    <row r="71" spans="2:4" ht="15.75" x14ac:dyDescent="0.25">
      <c r="B71" s="13" t="s">
        <v>9</v>
      </c>
      <c r="C71" s="13"/>
      <c r="D71" s="13"/>
    </row>
    <row r="72" spans="2:4" ht="15.75" x14ac:dyDescent="0.25">
      <c r="B72" s="2" t="s">
        <v>10</v>
      </c>
      <c r="C72" s="2" t="s">
        <v>11</v>
      </c>
      <c r="D72" s="2" t="s">
        <v>3</v>
      </c>
    </row>
    <row r="73" spans="2:4" ht="13.5" x14ac:dyDescent="0.2">
      <c r="B73" s="3" t="s">
        <v>41</v>
      </c>
      <c r="C73" s="4">
        <v>0</v>
      </c>
      <c r="D73" s="10">
        <f t="shared" ref="D73:D92" si="1">C73/$C$93</f>
        <v>0</v>
      </c>
    </row>
    <row r="74" spans="2:4" ht="13.5" x14ac:dyDescent="0.2">
      <c r="B74" s="3" t="s">
        <v>42</v>
      </c>
      <c r="C74" s="4">
        <v>0</v>
      </c>
      <c r="D74" s="10">
        <f t="shared" si="1"/>
        <v>0</v>
      </c>
    </row>
    <row r="75" spans="2:4" ht="13.5" x14ac:dyDescent="0.2">
      <c r="B75" s="3" t="s">
        <v>43</v>
      </c>
      <c r="C75" s="4">
        <v>0</v>
      </c>
      <c r="D75" s="10">
        <f t="shared" si="1"/>
        <v>0</v>
      </c>
    </row>
    <row r="76" spans="2:4" ht="13.5" x14ac:dyDescent="0.2">
      <c r="B76" s="3" t="s">
        <v>46</v>
      </c>
      <c r="C76" s="4">
        <v>0</v>
      </c>
      <c r="D76" s="10">
        <f t="shared" si="1"/>
        <v>0</v>
      </c>
    </row>
    <row r="77" spans="2:4" ht="13.5" x14ac:dyDescent="0.2">
      <c r="B77" s="3" t="s">
        <v>44</v>
      </c>
      <c r="C77" s="4">
        <v>1</v>
      </c>
      <c r="D77" s="10">
        <f t="shared" si="1"/>
        <v>3.937007874015748E-4</v>
      </c>
    </row>
    <row r="78" spans="2:4" ht="13.5" x14ac:dyDescent="0.2">
      <c r="B78" s="3" t="s">
        <v>45</v>
      </c>
      <c r="C78" s="4">
        <v>1</v>
      </c>
      <c r="D78" s="10">
        <f t="shared" si="1"/>
        <v>3.937007874015748E-4</v>
      </c>
    </row>
    <row r="79" spans="2:4" ht="13.5" x14ac:dyDescent="0.2">
      <c r="B79" s="3" t="s">
        <v>47</v>
      </c>
      <c r="C79" s="4">
        <v>2</v>
      </c>
      <c r="D79" s="10">
        <f t="shared" si="1"/>
        <v>7.874015748031496E-4</v>
      </c>
    </row>
    <row r="80" spans="2:4" ht="13.5" x14ac:dyDescent="0.2">
      <c r="B80" s="3" t="s">
        <v>49</v>
      </c>
      <c r="C80" s="4">
        <v>7</v>
      </c>
      <c r="D80" s="10">
        <f t="shared" si="1"/>
        <v>2.7559055118110236E-3</v>
      </c>
    </row>
    <row r="81" spans="2:4" ht="13.5" x14ac:dyDescent="0.2">
      <c r="B81" s="3" t="s">
        <v>54</v>
      </c>
      <c r="C81" s="4">
        <v>10</v>
      </c>
      <c r="D81" s="10">
        <f t="shared" si="1"/>
        <v>3.937007874015748E-3</v>
      </c>
    </row>
    <row r="82" spans="2:4" ht="13.5" x14ac:dyDescent="0.2">
      <c r="B82" s="3" t="s">
        <v>48</v>
      </c>
      <c r="C82" s="4">
        <v>11</v>
      </c>
      <c r="D82" s="10">
        <f t="shared" si="1"/>
        <v>4.3307086614173228E-3</v>
      </c>
    </row>
    <row r="83" spans="2:4" ht="13.5" x14ac:dyDescent="0.2">
      <c r="B83" s="3" t="s">
        <v>51</v>
      </c>
      <c r="C83" s="4">
        <v>14</v>
      </c>
      <c r="D83" s="10">
        <f t="shared" si="1"/>
        <v>5.5118110236220472E-3</v>
      </c>
    </row>
    <row r="84" spans="2:4" ht="13.5" x14ac:dyDescent="0.2">
      <c r="B84" s="3" t="s">
        <v>27</v>
      </c>
      <c r="C84" s="4">
        <v>15</v>
      </c>
      <c r="D84" s="10">
        <f t="shared" si="1"/>
        <v>5.905511811023622E-3</v>
      </c>
    </row>
    <row r="85" spans="2:4" ht="13.5" x14ac:dyDescent="0.2">
      <c r="B85" s="3" t="s">
        <v>50</v>
      </c>
      <c r="C85" s="4">
        <v>15</v>
      </c>
      <c r="D85" s="10">
        <f t="shared" si="1"/>
        <v>5.905511811023622E-3</v>
      </c>
    </row>
    <row r="86" spans="2:4" ht="13.5" x14ac:dyDescent="0.2">
      <c r="B86" s="3" t="s">
        <v>53</v>
      </c>
      <c r="C86" s="4">
        <v>25</v>
      </c>
      <c r="D86" s="10">
        <f t="shared" si="1"/>
        <v>9.8425196850393699E-3</v>
      </c>
    </row>
    <row r="87" spans="2:4" ht="13.5" x14ac:dyDescent="0.2">
      <c r="B87" s="3" t="s">
        <v>52</v>
      </c>
      <c r="C87" s="4">
        <v>27</v>
      </c>
      <c r="D87" s="10">
        <f t="shared" si="1"/>
        <v>1.062992125984252E-2</v>
      </c>
    </row>
    <row r="88" spans="2:4" ht="13.5" x14ac:dyDescent="0.2">
      <c r="B88" s="3" t="s">
        <v>55</v>
      </c>
      <c r="C88" s="4">
        <v>136</v>
      </c>
      <c r="D88" s="10">
        <f t="shared" si="1"/>
        <v>5.3543307086614172E-2</v>
      </c>
    </row>
    <row r="89" spans="2:4" ht="13.5" x14ac:dyDescent="0.2">
      <c r="B89" s="3" t="s">
        <v>56</v>
      </c>
      <c r="C89" s="4">
        <v>287</v>
      </c>
      <c r="D89" s="10">
        <f t="shared" si="1"/>
        <v>0.11299212598425197</v>
      </c>
    </row>
    <row r="90" spans="2:4" ht="13.5" x14ac:dyDescent="0.2">
      <c r="B90" s="3" t="s">
        <v>57</v>
      </c>
      <c r="C90" s="4">
        <v>447</v>
      </c>
      <c r="D90" s="10">
        <f t="shared" si="1"/>
        <v>0.17598425196850392</v>
      </c>
    </row>
    <row r="91" spans="2:4" ht="13.5" x14ac:dyDescent="0.2">
      <c r="B91" s="3" t="s">
        <v>58</v>
      </c>
      <c r="C91" s="4">
        <v>618</v>
      </c>
      <c r="D91" s="10">
        <f t="shared" si="1"/>
        <v>0.24330708661417322</v>
      </c>
    </row>
    <row r="92" spans="2:4" ht="13.5" x14ac:dyDescent="0.2">
      <c r="B92" s="3" t="s">
        <v>59</v>
      </c>
      <c r="C92" s="4">
        <v>924</v>
      </c>
      <c r="D92" s="10">
        <f t="shared" si="1"/>
        <v>0.36377952755905513</v>
      </c>
    </row>
    <row r="93" spans="2:4" ht="15.75" x14ac:dyDescent="0.25">
      <c r="B93" s="7" t="s">
        <v>6</v>
      </c>
      <c r="C93" s="8">
        <f>SUM(C73:C92)</f>
        <v>2540</v>
      </c>
      <c r="D93" s="9">
        <f>SUM(D73:D92)</f>
        <v>1</v>
      </c>
    </row>
    <row r="108" spans="2:3" ht="15.75" x14ac:dyDescent="0.25">
      <c r="B108" s="13" t="s">
        <v>12</v>
      </c>
      <c r="C108" s="13"/>
    </row>
    <row r="109" spans="2:3" ht="15.75" x14ac:dyDescent="0.25">
      <c r="B109" s="2" t="s">
        <v>13</v>
      </c>
      <c r="C109" s="2" t="s">
        <v>8</v>
      </c>
    </row>
    <row r="110" spans="2:3" ht="13.5" x14ac:dyDescent="0.2">
      <c r="B110" s="11" t="s">
        <v>14</v>
      </c>
      <c r="C110" s="4">
        <v>94</v>
      </c>
    </row>
    <row r="111" spans="2:3" ht="13.5" x14ac:dyDescent="0.2">
      <c r="B111" s="11" t="s">
        <v>15</v>
      </c>
      <c r="C111" s="4">
        <v>6</v>
      </c>
    </row>
    <row r="112" spans="2:3" ht="13.5" x14ac:dyDescent="0.2">
      <c r="B112" s="11" t="s">
        <v>16</v>
      </c>
      <c r="C112" s="4">
        <v>31</v>
      </c>
    </row>
    <row r="113" spans="2:3" ht="13.5" x14ac:dyDescent="0.2">
      <c r="B113" s="12" t="s">
        <v>17</v>
      </c>
      <c r="C113" s="4">
        <v>12</v>
      </c>
    </row>
    <row r="114" spans="2:3" ht="15.75" x14ac:dyDescent="0.25">
      <c r="B114" s="7" t="s">
        <v>6</v>
      </c>
      <c r="C114" s="8">
        <f>SUM(C110:C113)</f>
        <v>143</v>
      </c>
    </row>
    <row r="135" spans="2:3" ht="15.75" x14ac:dyDescent="0.25">
      <c r="B135" s="13" t="s">
        <v>18</v>
      </c>
      <c r="C135" s="13"/>
    </row>
    <row r="136" spans="2:3" ht="15.75" x14ac:dyDescent="0.25">
      <c r="B136" s="2" t="s">
        <v>13</v>
      </c>
      <c r="C136" s="2" t="s">
        <v>8</v>
      </c>
    </row>
    <row r="137" spans="2:3" ht="13.5" x14ac:dyDescent="0.2">
      <c r="B137" s="11" t="s">
        <v>14</v>
      </c>
      <c r="C137" s="4">
        <v>34</v>
      </c>
    </row>
    <row r="138" spans="2:3" ht="13.5" x14ac:dyDescent="0.2">
      <c r="B138" s="11" t="s">
        <v>15</v>
      </c>
      <c r="C138" s="4">
        <v>5</v>
      </c>
    </row>
    <row r="139" spans="2:3" ht="13.5" x14ac:dyDescent="0.2">
      <c r="B139" s="11" t="s">
        <v>16</v>
      </c>
      <c r="C139" s="4">
        <v>11</v>
      </c>
    </row>
    <row r="140" spans="2:3" ht="13.5" x14ac:dyDescent="0.2">
      <c r="B140" s="12" t="s">
        <v>17</v>
      </c>
      <c r="C140" s="4">
        <v>3</v>
      </c>
    </row>
    <row r="141" spans="2:3" ht="15.75" x14ac:dyDescent="0.25">
      <c r="B141" s="7" t="s">
        <v>6</v>
      </c>
      <c r="C141" s="8">
        <f>SUM(C137:C140)</f>
        <v>53</v>
      </c>
    </row>
    <row r="161" spans="2:3" ht="15.75" x14ac:dyDescent="0.25">
      <c r="B161" s="13" t="s">
        <v>19</v>
      </c>
      <c r="C161" s="13"/>
    </row>
    <row r="162" spans="2:3" ht="15.75" x14ac:dyDescent="0.25">
      <c r="B162" s="2" t="s">
        <v>13</v>
      </c>
      <c r="C162" s="2" t="s">
        <v>8</v>
      </c>
    </row>
    <row r="163" spans="2:3" ht="13.5" x14ac:dyDescent="0.2">
      <c r="B163" s="11" t="s">
        <v>14</v>
      </c>
      <c r="C163" s="4">
        <v>487</v>
      </c>
    </row>
    <row r="164" spans="2:3" ht="13.5" x14ac:dyDescent="0.2">
      <c r="B164" s="11" t="s">
        <v>15</v>
      </c>
      <c r="C164" s="4">
        <v>0</v>
      </c>
    </row>
    <row r="165" spans="2:3" ht="13.5" x14ac:dyDescent="0.2">
      <c r="B165" s="11" t="s">
        <v>16</v>
      </c>
      <c r="C165" s="4">
        <v>126</v>
      </c>
    </row>
    <row r="166" spans="2:3" ht="13.5" x14ac:dyDescent="0.2">
      <c r="B166" s="12" t="s">
        <v>17</v>
      </c>
      <c r="C166" s="4">
        <v>217</v>
      </c>
    </row>
    <row r="167" spans="2:3" ht="15.75" x14ac:dyDescent="0.25">
      <c r="B167" s="7" t="s">
        <v>6</v>
      </c>
      <c r="C167" s="8">
        <f>SUM(C163:C166)</f>
        <v>830</v>
      </c>
    </row>
    <row r="189" spans="2:3" ht="15.75" x14ac:dyDescent="0.25">
      <c r="B189" s="13" t="s">
        <v>20</v>
      </c>
      <c r="C189" s="13"/>
    </row>
    <row r="190" spans="2:3" ht="15.75" x14ac:dyDescent="0.25">
      <c r="B190" s="2" t="s">
        <v>13</v>
      </c>
      <c r="C190" s="2" t="s">
        <v>8</v>
      </c>
    </row>
    <row r="191" spans="2:3" ht="13.5" x14ac:dyDescent="0.2">
      <c r="B191" s="11" t="s">
        <v>14</v>
      </c>
      <c r="C191" s="4">
        <v>772</v>
      </c>
    </row>
    <row r="192" spans="2:3" ht="13.5" x14ac:dyDescent="0.2">
      <c r="B192" s="11" t="s">
        <v>15</v>
      </c>
      <c r="C192" s="4">
        <v>33</v>
      </c>
    </row>
    <row r="193" spans="2:3" ht="13.5" x14ac:dyDescent="0.2">
      <c r="B193" s="11" t="s">
        <v>16</v>
      </c>
      <c r="C193" s="4">
        <v>395</v>
      </c>
    </row>
    <row r="194" spans="2:3" ht="13.5" x14ac:dyDescent="0.2">
      <c r="B194" s="12" t="s">
        <v>17</v>
      </c>
      <c r="C194" s="4">
        <v>555</v>
      </c>
    </row>
    <row r="195" spans="2:3" ht="15.75" x14ac:dyDescent="0.25">
      <c r="B195" s="7" t="s">
        <v>6</v>
      </c>
      <c r="C195" s="8">
        <f>SUM(C191:C194)</f>
        <v>1755</v>
      </c>
    </row>
    <row r="220" spans="2:3" ht="15.75" x14ac:dyDescent="0.25">
      <c r="B220" s="13" t="s">
        <v>21</v>
      </c>
      <c r="C220" s="13"/>
    </row>
    <row r="221" spans="2:3" ht="15.75" x14ac:dyDescent="0.25">
      <c r="B221" s="2" t="s">
        <v>13</v>
      </c>
      <c r="C221" s="2" t="s">
        <v>8</v>
      </c>
    </row>
    <row r="222" spans="2:3" ht="13.5" x14ac:dyDescent="0.2">
      <c r="B222" s="11" t="s">
        <v>14</v>
      </c>
      <c r="C222" s="4">
        <v>311</v>
      </c>
    </row>
    <row r="223" spans="2:3" ht="13.5" x14ac:dyDescent="0.2">
      <c r="B223" s="11" t="s">
        <v>15</v>
      </c>
      <c r="C223" s="4">
        <v>4</v>
      </c>
    </row>
    <row r="224" spans="2:3" ht="13.5" x14ac:dyDescent="0.2">
      <c r="B224" s="11" t="s">
        <v>16</v>
      </c>
      <c r="C224" s="4">
        <v>124</v>
      </c>
    </row>
    <row r="225" spans="2:3" ht="13.5" x14ac:dyDescent="0.2">
      <c r="B225" s="12" t="s">
        <v>17</v>
      </c>
      <c r="C225" s="4">
        <v>82</v>
      </c>
    </row>
    <row r="226" spans="2:3" ht="15.75" x14ac:dyDescent="0.25">
      <c r="B226" s="7" t="s">
        <v>6</v>
      </c>
      <c r="C226" s="8">
        <f>SUM(C222:C225)</f>
        <v>521</v>
      </c>
    </row>
    <row r="250" spans="2:3" ht="15.75" x14ac:dyDescent="0.25">
      <c r="B250" s="13" t="s">
        <v>22</v>
      </c>
      <c r="C250" s="13"/>
    </row>
    <row r="251" spans="2:3" ht="15.75" x14ac:dyDescent="0.25">
      <c r="B251" s="2" t="s">
        <v>13</v>
      </c>
      <c r="C251" s="2" t="s">
        <v>8</v>
      </c>
    </row>
    <row r="252" spans="2:3" ht="13.5" x14ac:dyDescent="0.2">
      <c r="B252" s="11" t="s">
        <v>14</v>
      </c>
      <c r="C252" s="4">
        <v>513</v>
      </c>
    </row>
    <row r="253" spans="2:3" ht="13.5" x14ac:dyDescent="0.2">
      <c r="B253" s="11" t="s">
        <v>15</v>
      </c>
      <c r="C253" s="4">
        <v>1</v>
      </c>
    </row>
    <row r="254" spans="2:3" ht="13.5" x14ac:dyDescent="0.2">
      <c r="B254" s="11" t="s">
        <v>16</v>
      </c>
      <c r="C254" s="4">
        <v>82</v>
      </c>
    </row>
    <row r="255" spans="2:3" ht="13.5" x14ac:dyDescent="0.2">
      <c r="B255" s="12" t="s">
        <v>17</v>
      </c>
      <c r="C255" s="4">
        <v>181</v>
      </c>
    </row>
    <row r="256" spans="2:3" ht="15.75" x14ac:dyDescent="0.25">
      <c r="B256" s="7" t="s">
        <v>6</v>
      </c>
      <c r="C256" s="8">
        <f>SUM(C252:C255)</f>
        <v>777</v>
      </c>
    </row>
    <row r="280" spans="2:3" ht="15.75" x14ac:dyDescent="0.25">
      <c r="B280" s="13" t="s">
        <v>23</v>
      </c>
      <c r="C280" s="13"/>
    </row>
    <row r="281" spans="2:3" ht="15.75" x14ac:dyDescent="0.25">
      <c r="B281" s="2" t="s">
        <v>13</v>
      </c>
      <c r="C281" s="2" t="s">
        <v>8</v>
      </c>
    </row>
    <row r="282" spans="2:3" ht="13.5" x14ac:dyDescent="0.2">
      <c r="B282" s="11" t="s">
        <v>14</v>
      </c>
      <c r="C282" s="4">
        <v>255</v>
      </c>
    </row>
    <row r="283" spans="2:3" ht="13.5" x14ac:dyDescent="0.2">
      <c r="B283" s="11" t="s">
        <v>15</v>
      </c>
      <c r="C283" s="4">
        <v>1</v>
      </c>
    </row>
    <row r="284" spans="2:3" ht="13.5" x14ac:dyDescent="0.2">
      <c r="B284" s="11" t="s">
        <v>16</v>
      </c>
      <c r="C284" s="4">
        <v>7</v>
      </c>
    </row>
    <row r="285" spans="2:3" ht="13.5" x14ac:dyDescent="0.2">
      <c r="B285" s="12" t="s">
        <v>17</v>
      </c>
      <c r="C285" s="4">
        <v>44</v>
      </c>
    </row>
    <row r="286" spans="2:3" ht="15.75" x14ac:dyDescent="0.25">
      <c r="B286" s="7" t="s">
        <v>6</v>
      </c>
      <c r="C286" s="8">
        <f>SUM(C282:C285)</f>
        <v>307</v>
      </c>
    </row>
    <row r="310" spans="2:4" ht="15.75" x14ac:dyDescent="0.25">
      <c r="B310" s="14" t="s">
        <v>24</v>
      </c>
      <c r="C310" s="14"/>
      <c r="D310" s="14"/>
    </row>
    <row r="311" spans="2:4" ht="15.75" x14ac:dyDescent="0.25">
      <c r="B311" s="2" t="s">
        <v>25</v>
      </c>
      <c r="C311" s="2" t="s">
        <v>26</v>
      </c>
      <c r="D311" s="2" t="s">
        <v>3</v>
      </c>
    </row>
    <row r="312" spans="2:4" ht="13.5" x14ac:dyDescent="0.2">
      <c r="B312" s="11" t="s">
        <v>28</v>
      </c>
      <c r="C312" s="4">
        <v>8</v>
      </c>
      <c r="D312" s="5">
        <f>C312/$C$315</f>
        <v>9.8765432098765427E-2</v>
      </c>
    </row>
    <row r="313" spans="2:4" ht="13.5" x14ac:dyDescent="0.2">
      <c r="B313" s="11" t="s">
        <v>29</v>
      </c>
      <c r="C313" s="4">
        <v>58</v>
      </c>
      <c r="D313" s="5">
        <f>C313/$C$315</f>
        <v>0.71604938271604934</v>
      </c>
    </row>
    <row r="314" spans="2:4" ht="13.5" x14ac:dyDescent="0.2">
      <c r="B314" s="11" t="s">
        <v>27</v>
      </c>
      <c r="C314" s="4">
        <v>15</v>
      </c>
      <c r="D314" s="5">
        <f>C314/$C$315</f>
        <v>0.18518518518518517</v>
      </c>
    </row>
    <row r="315" spans="2:4" ht="15.75" x14ac:dyDescent="0.25">
      <c r="B315" s="7" t="s">
        <v>6</v>
      </c>
      <c r="C315" s="8">
        <f>SUM(C312:C314)</f>
        <v>81</v>
      </c>
      <c r="D315" s="9">
        <f>SUM(D312:D314)</f>
        <v>1</v>
      </c>
    </row>
    <row r="343" spans="2:4" ht="15.75" x14ac:dyDescent="0.25">
      <c r="B343" s="14" t="s">
        <v>60</v>
      </c>
      <c r="C343" s="14"/>
      <c r="D343" s="14"/>
    </row>
    <row r="344" spans="2:4" ht="15.75" x14ac:dyDescent="0.25">
      <c r="B344" s="2"/>
      <c r="C344" s="2" t="s">
        <v>8</v>
      </c>
      <c r="D344" s="2" t="s">
        <v>3</v>
      </c>
    </row>
    <row r="345" spans="2:4" ht="13.5" x14ac:dyDescent="0.2">
      <c r="B345" s="11" t="s">
        <v>30</v>
      </c>
      <c r="C345" s="4">
        <v>2273</v>
      </c>
      <c r="D345" s="5">
        <f>C345/$C$347</f>
        <v>0.30799457994579948</v>
      </c>
    </row>
    <row r="346" spans="2:4" ht="13.5" x14ac:dyDescent="0.2">
      <c r="B346" s="11" t="s">
        <v>31</v>
      </c>
      <c r="C346" s="4">
        <v>5107</v>
      </c>
      <c r="D346" s="5">
        <f>C346/$C$347</f>
        <v>0.69200542005420052</v>
      </c>
    </row>
    <row r="347" spans="2:4" ht="15.75" x14ac:dyDescent="0.25">
      <c r="B347" s="7" t="s">
        <v>6</v>
      </c>
      <c r="C347" s="8">
        <f>SUM(C345:C346)</f>
        <v>7380</v>
      </c>
      <c r="D347" s="9">
        <f>SUM(D345:D346)</f>
        <v>1</v>
      </c>
    </row>
    <row r="372" spans="2:4" ht="15.75" x14ac:dyDescent="0.25">
      <c r="B372" s="14" t="s">
        <v>61</v>
      </c>
      <c r="C372" s="14"/>
      <c r="D372" s="14"/>
    </row>
    <row r="373" spans="2:4" ht="15.75" x14ac:dyDescent="0.25">
      <c r="B373" s="2"/>
      <c r="C373" s="2" t="s">
        <v>8</v>
      </c>
      <c r="D373" s="2" t="s">
        <v>3</v>
      </c>
    </row>
    <row r="374" spans="2:4" ht="13.5" x14ac:dyDescent="0.2">
      <c r="B374" s="11" t="s">
        <v>30</v>
      </c>
      <c r="C374" s="4">
        <v>2865</v>
      </c>
      <c r="D374" s="5">
        <f>C374/$C$376</f>
        <v>0.31776841171251108</v>
      </c>
    </row>
    <row r="375" spans="2:4" ht="13.5" x14ac:dyDescent="0.2">
      <c r="B375" s="11" t="s">
        <v>31</v>
      </c>
      <c r="C375" s="4">
        <v>6151</v>
      </c>
      <c r="D375" s="5">
        <f>C375/$C$376</f>
        <v>0.68223158828748887</v>
      </c>
    </row>
    <row r="376" spans="2:4" ht="15.75" x14ac:dyDescent="0.25">
      <c r="B376" s="7" t="s">
        <v>6</v>
      </c>
      <c r="C376" s="8">
        <f>SUM(C374:C375)</f>
        <v>9016</v>
      </c>
      <c r="D376" s="9">
        <f>SUM(D374:D375)</f>
        <v>1</v>
      </c>
    </row>
  </sheetData>
  <sortState ref="B73:D92">
    <sortCondition ref="D73:D92"/>
  </sortState>
  <mergeCells count="13">
    <mergeCell ref="B372:D372"/>
    <mergeCell ref="B189:C189"/>
    <mergeCell ref="B220:C220"/>
    <mergeCell ref="B250:C250"/>
    <mergeCell ref="B280:C280"/>
    <mergeCell ref="B310:D310"/>
    <mergeCell ref="B343:D343"/>
    <mergeCell ref="B161:C161"/>
    <mergeCell ref="B18:D18"/>
    <mergeCell ref="B43:D43"/>
    <mergeCell ref="B71:D71"/>
    <mergeCell ref="B108:C108"/>
    <mergeCell ref="B135:C1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ORD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2023-01-13T20:38:45Z</dcterms:created>
  <dcterms:modified xsi:type="dcterms:W3CDTF">2025-03-25T18:17:28Z</dcterms:modified>
</cp:coreProperties>
</file>