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N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1" i="1" l="1"/>
  <c r="E369" i="1" s="1"/>
  <c r="D26" i="1"/>
  <c r="E25" i="1" s="1"/>
  <c r="D177" i="1"/>
  <c r="D214" i="1"/>
  <c r="D284" i="1"/>
  <c r="D161" i="1"/>
  <c r="D299" i="1"/>
  <c r="E297" i="1" s="1"/>
  <c r="D249" i="1"/>
  <c r="D147" i="1"/>
  <c r="D337" i="1"/>
  <c r="E335" i="1" s="1"/>
  <c r="D115" i="1"/>
  <c r="D69" i="1"/>
  <c r="E63" i="1" s="1"/>
  <c r="E107" i="1" l="1"/>
  <c r="E105" i="1"/>
  <c r="E103" i="1"/>
  <c r="E102" i="1"/>
  <c r="E101" i="1"/>
  <c r="E99" i="1"/>
  <c r="E106" i="1"/>
  <c r="E100" i="1"/>
  <c r="E98" i="1"/>
  <c r="E97" i="1"/>
  <c r="E298" i="1"/>
  <c r="E336" i="1"/>
  <c r="E337" i="1" s="1"/>
  <c r="E370" i="1"/>
  <c r="E371" i="1" s="1"/>
  <c r="E113" i="1"/>
  <c r="E24" i="1"/>
  <c r="E26" i="1" s="1"/>
  <c r="E296" i="1"/>
  <c r="E111" i="1"/>
  <c r="E114" i="1"/>
  <c r="E62" i="1"/>
  <c r="E64" i="1"/>
  <c r="E110" i="1"/>
  <c r="E112" i="1"/>
  <c r="E61" i="1"/>
  <c r="E65" i="1"/>
  <c r="E68" i="1"/>
  <c r="E104" i="1"/>
  <c r="E67" i="1"/>
  <c r="E108" i="1"/>
  <c r="E96" i="1"/>
  <c r="E109" i="1"/>
  <c r="E66" i="1"/>
  <c r="E299" i="1" l="1"/>
  <c r="E69" i="1"/>
  <c r="E115" i="1"/>
</calcChain>
</file>

<file path=xl/sharedStrings.xml><?xml version="1.0" encoding="utf-8"?>
<sst xmlns="http://schemas.openxmlformats.org/spreadsheetml/2006/main" count="112" uniqueCount="61">
  <si>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</si>
  <si>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</si>
  <si>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</si>
  <si>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</si>
  <si>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</si>
  <si>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</si>
  <si>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</si>
  <si>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Cautelares</t>
  </si>
  <si>
    <t>Tipo de Medida Cautelar</t>
  </si>
  <si>
    <t>Cantidad</t>
  </si>
  <si>
    <t>Prohibición de Visitar Determinadas Personas</t>
  </si>
  <si>
    <t>Prohibición de Traslado sin Autorización</t>
  </si>
  <si>
    <t>Cambio de Residencia</t>
  </si>
  <si>
    <t>Libertad sin Medida Cautelar</t>
  </si>
  <si>
    <t>Poner Bajo Custodia de otra Persona o Institución</t>
  </si>
  <si>
    <t>Detención en su Propio Domicilio</t>
  </si>
  <si>
    <t>Privación Provisional de Libertad</t>
  </si>
  <si>
    <t>Obligación de Presentarse ante una Autoridad</t>
  </si>
  <si>
    <t>Cantidad de Casos Resueltos por Tipo de Decisión</t>
  </si>
  <si>
    <t>Tipo de Decisión</t>
  </si>
  <si>
    <t>Casos Resueltos</t>
  </si>
  <si>
    <t>Amnistía</t>
  </si>
  <si>
    <t>Nulidad del Procedimiento</t>
  </si>
  <si>
    <t>Traslados Otorgados Fuera de la Jurisdicción</t>
  </si>
  <si>
    <t>Prescripción</t>
  </si>
  <si>
    <t>Declinatoria al Tribunal Ordinario</t>
  </si>
  <si>
    <t>Cesación de la Sanción</t>
  </si>
  <si>
    <t>Auto de No Ha Lugar</t>
  </si>
  <si>
    <t>Extinción</t>
  </si>
  <si>
    <t>Descargo</t>
  </si>
  <si>
    <t>Archivo Definitivo/Sobreseimiento Definitivo</t>
  </si>
  <si>
    <t>Procesos Constitucionales: Hábeas Corpus</t>
  </si>
  <si>
    <t>Estatus</t>
  </si>
  <si>
    <t>Depositados</t>
  </si>
  <si>
    <t>Inadmisibles</t>
  </si>
  <si>
    <t>Acogidos</t>
  </si>
  <si>
    <t>Rechazados</t>
  </si>
  <si>
    <t>Procesos Constitucionales: Amparos</t>
  </si>
  <si>
    <t>Apelaciones de Medidas Cautelares</t>
  </si>
  <si>
    <t>Revisiones de Medidas Cautelares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</si>
  <si>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</si>
  <si>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</si>
  <si>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</si>
  <si>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</si>
  <si>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</si>
  <si>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</si>
  <si>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</si>
  <si>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</si>
  <si>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</si>
  <si>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</si>
  <si>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Fallecimiento</t>
  </si>
  <si>
    <t>Indulto</t>
  </si>
  <si>
    <t>Criterio de oportunidad</t>
  </si>
  <si>
    <t xml:space="preserve">Amonestación y Advertencia </t>
  </si>
  <si>
    <t>Perdón Judicial (con Sanción Eximida)</t>
  </si>
  <si>
    <t>Libertad Asistida Definitiva</t>
  </si>
  <si>
    <t>Cumplimiento Especial de la Sanción Definitivo</t>
  </si>
  <si>
    <t>Cumplimiento de la Sanción en el Extranjero</t>
  </si>
  <si>
    <t>Audiencias Preliminares Conocidas y Suspendidas</t>
  </si>
  <si>
    <t>Audiencias de Fondo Conocidas y Suspendidas</t>
  </si>
  <si>
    <t>Sanción Mínima (Sanción Cumplida)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</si>
</sst>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3" fillId="3" borderId="2" xfId="0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64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left" readingOrder="1"/>
    </xf>
    <xf numFmtId="0" fontId="1" fillId="2" borderId="0" xfId="0" applyFont="1" applyFill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B53-4041-BEC0-DDE2003CEE55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B53-4041-BEC0-DDE2003CEE55}"/>
              </c:ext>
            </c:extLst>
          </c:dPt>
          <c:dLbls>
            <c:dLbl>
              <c:idx val="0"/>
              <c:layout>
                <c:manualLayout>
                  <c:x val="2.3400198412698414E-2"/>
                  <c:y val="-1.5030864197530865E-4"/>
                </c:manualLayout>
              </c:layout>
              <c:tx>
                <c:rich>
                  <a:bodyPr/>
                  <a:lstStyle/>
                  <a:p>
                    <a:fld id="{5CB8FFF6-D28D-46F0-B54E-3E071D04CE9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FE7E32D-C5D8-4DC2-9803-417885A183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02B9BDA2-3D9E-4B94-8169-D059C0761DA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5145450568678915E-3"/>
                  <c:y val="4.479440069991251E-3"/>
                </c:manualLayout>
              </c:layout>
              <c:tx>
                <c:rich>
                  <a:bodyPr/>
                  <a:lstStyle/>
                  <a:p>
                    <a:fld id="{F9CCB1F6-D9B8-4031-9650-5E1A31C9FDA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EF51683-45EB-467A-AAE1-33684CB5EDCC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ADC3EC9-F20C-49C1-BCC6-2BDE5FFAB3A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53-4041-BEC0-DDE2003CEE5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NNA'!$C$24:$C$25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NNA'!$E$24:$E$25</c:f>
              <c:numCache>
                <c:formatCode>0%</c:formatCode>
                <c:ptCount val="2"/>
                <c:pt idx="0">
                  <c:v>0.90052356020942403</c:v>
                </c:pt>
                <c:pt idx="1">
                  <c:v>9.947643979057591E-2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53-4041-BEC0-DDE2003CEE55}"/>
            </c:ext>
            <c:ext xmlns:c15="http://schemas.microsoft.com/office/drawing/2012/chart" uri="{02D57815-91ED-43cb-92C2-25804820EDAC}">
              <c15:datalabelsRange>
                <c15:f>'Estadísticas NNA'!$D$24:$D$25</c15:f>
                <c15:dlblRangeCache>
                  <c:ptCount val="2"/>
                  <c:pt idx="0">
                    <c:v>344</c:v>
                  </c:pt>
                  <c:pt idx="1">
                    <c:v>38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61526684164479"/>
          <c:y val="5.0925925925925923E-2"/>
          <c:w val="0.39221350062535443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EBA9E4D-830F-4E0F-AB91-D73CDD2F2E1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3A29120D-BC29-4EC5-A4D2-C7615EAA991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F414879-0EFC-46CE-851A-66A90BE36B2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C40C6E1-188B-4D71-A5B6-F2BFE546285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6AAE6FD-3AFC-4208-9C1D-4B3342EEAE7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2E66886-57ED-4C4B-B6BB-1E1512DCCBA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334C542-BE88-4089-A86F-88D76D2C9FE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FE9351A-FAAF-47F7-91F0-200F3EEF82B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666D99D-572D-44F5-94AA-DB8E0F71555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0E655FA6-B1BC-493A-8AC1-77DAC9619F6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94F63C1-695F-42BD-927E-257A350137E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E29160B-D6F1-4437-B791-01365B1DC0D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88E7744-DE70-47C2-9CC7-523BC73C926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C5AE612-5309-412E-8C49-6417B75707A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F58AF00-12BD-4719-BE59-D76619CE7F4B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1280D2C-BC5C-4C9E-BC90-227C3B97D69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NNA'!$C$61:$C$68</c:f>
              <c:strCache>
                <c:ptCount val="8"/>
                <c:pt idx="0">
                  <c:v>Prohibición de Traslado sin Autorización</c:v>
                </c:pt>
                <c:pt idx="1">
                  <c:v>Prohibición de Visitar Determinadas Personas</c:v>
                </c:pt>
                <c:pt idx="2">
                  <c:v>Cambio de Residencia</c:v>
                </c:pt>
                <c:pt idx="3">
                  <c:v>Detención en su Propio Domicilio</c:v>
                </c:pt>
                <c:pt idx="4">
                  <c:v>Libertad sin Medida Cautelar</c:v>
                </c:pt>
                <c:pt idx="5">
                  <c:v>Poner Bajo Custodia de otra Persona o Institución</c:v>
                </c:pt>
                <c:pt idx="6">
                  <c:v>Privación Provisional de Libertad</c:v>
                </c:pt>
                <c:pt idx="7">
                  <c:v>Obligación de Presentarse ante una Autoridad</c:v>
                </c:pt>
              </c:strCache>
            </c:strRef>
          </c:cat>
          <c:val>
            <c:numRef>
              <c:f>'Estadísticas NNA'!$E$61:$E$68</c:f>
              <c:numCache>
                <c:formatCode>0.0%</c:formatCode>
                <c:ptCount val="8"/>
                <c:pt idx="0">
                  <c:v>3.1152647975077881E-3</c:v>
                </c:pt>
                <c:pt idx="1">
                  <c:v>1.2461059190031152E-2</c:v>
                </c:pt>
                <c:pt idx="2">
                  <c:v>1.2461059190031152E-2</c:v>
                </c:pt>
                <c:pt idx="3">
                  <c:v>3.1152647975077882E-2</c:v>
                </c:pt>
                <c:pt idx="4">
                  <c:v>5.2959501557632398E-2</c:v>
                </c:pt>
                <c:pt idx="5">
                  <c:v>0.17757009345794392</c:v>
                </c:pt>
                <c:pt idx="6">
                  <c:v>0.25856697819314639</c:v>
                </c:pt>
                <c:pt idx="7">
                  <c:v>0.45171339563862928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96-4E13-B739-6AF844C20E71}"/>
            </c:ext>
            <c:ext xmlns:c15="http://schemas.microsoft.com/office/drawing/2012/chart" uri="{02D57815-91ED-43cb-92C2-25804820EDAC}">
              <c15:datalabelsRange>
                <c15:f>'Estadísticas NNA'!$D$61:$D$68</c15:f>
                <c15:dlblRangeCache>
                  <c:ptCount val="8"/>
                  <c:pt idx="0">
                    <c:v>1</c:v>
                  </c:pt>
                  <c:pt idx="1">
                    <c:v>4</c:v>
                  </c:pt>
                  <c:pt idx="2">
                    <c:v>4</c:v>
                  </c:pt>
                  <c:pt idx="3">
                    <c:v>10</c:v>
                  </c:pt>
                  <c:pt idx="4">
                    <c:v>17</c:v>
                  </c:pt>
                  <c:pt idx="5">
                    <c:v>57</c:v>
                  </c:pt>
                  <c:pt idx="6">
                    <c:v>83</c:v>
                  </c:pt>
                  <c:pt idx="7">
                    <c:v>145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4724032"/>
        <c:axId val="1454733824"/>
      </c:barChart>
      <c:catAx>
        <c:axId val="145472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33824"/>
        <c:crosses val="autoZero"/>
        <c:auto val="1"/>
        <c:lblAlgn val="ctr"/>
        <c:lblOffset val="100"/>
        <c:noMultiLvlLbl val="0"/>
      </c:catAx>
      <c:valAx>
        <c:axId val="1454733824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547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177612200873224"/>
          <c:y val="6.3404518559097137E-2"/>
          <c:w val="0.48161180974274548"/>
          <c:h val="0.873190962881805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31CA029-2CE4-4925-A009-07F856FF77F2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284EDFE-E07F-4512-AA55-203D63CACA8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4A8090C-8A1E-41B2-B215-81620E48C5A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4E362938-EB80-4D3C-B684-FA57016726DD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635602-B392-4865-B614-E676B46DEF0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0890FB2-6D29-4C67-8223-46AF7C35E7F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6D5103B-B7C4-4011-B3FE-27A452A9CDC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45FEC5B-4A8A-49AA-8080-D542314064A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1BB65D7-3730-4539-BBDF-5320E909FA4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6EDD731-E4DE-44A9-BD3D-A8B4C39BF2B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301CFD5-9DA2-4951-A77D-8A11622E94D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AEF16C5-A315-4750-B7D2-5D53344217E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98756A8-D55E-4120-B93A-6962B682BD2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7350202-23EE-4874-A73B-A9B0C4010A9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1CA27BC-9FBE-4014-A360-924520C2D9C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FEA0EFD-BB77-4754-9A44-80FBCCEBB14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3BDD154-7FA7-441D-9DFE-BA8218614A03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6036460-0F77-462E-B800-0C7394DC5E48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NNA'!$C$106:$C$114</c:f>
              <c:strCache>
                <c:ptCount val="9"/>
                <c:pt idx="0">
                  <c:v>Criterio de oportunidad</c:v>
                </c:pt>
                <c:pt idx="1">
                  <c:v>Nulidad del Procedimiento</c:v>
                </c:pt>
                <c:pt idx="2">
                  <c:v>Prescripción</c:v>
                </c:pt>
                <c:pt idx="3">
                  <c:v>Declinatoria al Tribunal Ordinario</c:v>
                </c:pt>
                <c:pt idx="4">
                  <c:v>Descargo</c:v>
                </c:pt>
                <c:pt idx="5">
                  <c:v>Cesación de la Sanción</c:v>
                </c:pt>
                <c:pt idx="6">
                  <c:v>Auto de No Ha Lugar</c:v>
                </c:pt>
                <c:pt idx="7">
                  <c:v>Archivo Definitivo/Sobreseimiento Definitivo</c:v>
                </c:pt>
                <c:pt idx="8">
                  <c:v>Extinción</c:v>
                </c:pt>
              </c:strCache>
            </c:strRef>
          </c:cat>
          <c:val>
            <c:numRef>
              <c:f>'Estadísticas NNA'!$E$106:$E$114</c:f>
              <c:numCache>
                <c:formatCode>0.0%</c:formatCode>
                <c:ptCount val="9"/>
                <c:pt idx="0">
                  <c:v>3.8314176245210726E-3</c:v>
                </c:pt>
                <c:pt idx="1">
                  <c:v>7.6628352490421452E-3</c:v>
                </c:pt>
                <c:pt idx="2">
                  <c:v>3.4482758620689655E-2</c:v>
                </c:pt>
                <c:pt idx="3">
                  <c:v>3.8314176245210725E-2</c:v>
                </c:pt>
                <c:pt idx="4">
                  <c:v>0.11494252873563218</c:v>
                </c:pt>
                <c:pt idx="5">
                  <c:v>0.16475095785440613</c:v>
                </c:pt>
                <c:pt idx="6">
                  <c:v>0.17241379310344829</c:v>
                </c:pt>
                <c:pt idx="7">
                  <c:v>0.17241379310344829</c:v>
                </c:pt>
                <c:pt idx="8">
                  <c:v>0.29118773946360155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EF-40CF-AF56-2E5313314BD5}"/>
            </c:ext>
            <c:ext xmlns:c15="http://schemas.microsoft.com/office/drawing/2012/chart" uri="{02D57815-91ED-43cb-92C2-25804820EDAC}">
              <c15:datalabelsRange>
                <c15:f>'Estadísticas NNA'!$D$106:$D$114</c15:f>
                <c15:dlblRangeCache>
                  <c:ptCount val="9"/>
                  <c:pt idx="0">
                    <c:v>1</c:v>
                  </c:pt>
                  <c:pt idx="1">
                    <c:v>2</c:v>
                  </c:pt>
                  <c:pt idx="2">
                    <c:v>9</c:v>
                  </c:pt>
                  <c:pt idx="3">
                    <c:v>10</c:v>
                  </c:pt>
                  <c:pt idx="4">
                    <c:v>30</c:v>
                  </c:pt>
                  <c:pt idx="5">
                    <c:v>43</c:v>
                  </c:pt>
                  <c:pt idx="6">
                    <c:v>45</c:v>
                  </c:pt>
                  <c:pt idx="7">
                    <c:v>45</c:v>
                  </c:pt>
                  <c:pt idx="8">
                    <c:v>76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4726752"/>
        <c:axId val="1454736000"/>
      </c:barChart>
      <c:catAx>
        <c:axId val="145472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36000"/>
        <c:crosses val="autoZero"/>
        <c:auto val="1"/>
        <c:lblAlgn val="ctr"/>
        <c:lblOffset val="100"/>
        <c:noMultiLvlLbl val="0"/>
      </c:catAx>
      <c:valAx>
        <c:axId val="1454736000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45472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NNA'!$C$173:$C$176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NNA'!$D$173:$D$176</c:f>
              <c:numCache>
                <c:formatCode>#,##0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4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A-40BE-AB74-5B1EBBACB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4738720"/>
        <c:axId val="1454736544"/>
      </c:barChart>
      <c:catAx>
        <c:axId val="14547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36544"/>
        <c:crosses val="autoZero"/>
        <c:auto val="1"/>
        <c:lblAlgn val="ctr"/>
        <c:lblOffset val="100"/>
        <c:noMultiLvlLbl val="0"/>
      </c:catAx>
      <c:valAx>
        <c:axId val="14547365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54738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364429989729547E-2"/>
          <c:y val="0"/>
          <c:w val="0.86219103046901746"/>
          <c:h val="0.89814814814814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NNA'!$C$210:$C$213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NNA'!$D$210:$D$213</c:f>
              <c:numCache>
                <c:formatCode>#,##0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22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F-4F0C-AC7B-206BA1E7E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4739264"/>
        <c:axId val="1454737088"/>
      </c:barChart>
      <c:catAx>
        <c:axId val="145473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37088"/>
        <c:crosses val="autoZero"/>
        <c:auto val="1"/>
        <c:lblAlgn val="ctr"/>
        <c:lblOffset val="100"/>
        <c:noMultiLvlLbl val="0"/>
      </c:catAx>
      <c:valAx>
        <c:axId val="14547370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5473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NNA'!$C$245:$C$248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NNA'!$D$245:$D$248</c:f>
              <c:numCache>
                <c:formatCode>#,##0</c:formatCode>
                <c:ptCount val="4"/>
                <c:pt idx="0">
                  <c:v>19</c:v>
                </c:pt>
                <c:pt idx="1">
                  <c:v>0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3A-4620-A83D-A5F15B0C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54725120"/>
        <c:axId val="1454738176"/>
      </c:barChart>
      <c:catAx>
        <c:axId val="145472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38176"/>
        <c:crosses val="autoZero"/>
        <c:auto val="1"/>
        <c:lblAlgn val="ctr"/>
        <c:lblOffset val="100"/>
        <c:noMultiLvlLbl val="0"/>
      </c:catAx>
      <c:valAx>
        <c:axId val="1454738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45472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507101348923965E-2"/>
          <c:y val="7.8717428339690934E-2"/>
          <c:w val="0.95298579730215205"/>
          <c:h val="0.83313764658796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63-4B9D-ADF4-9F1A5FE2CD2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963-4B9D-ADF4-9F1A5FE2CD29}"/>
              </c:ext>
            </c:extLst>
          </c:dPt>
          <c:dLbls>
            <c:dLbl>
              <c:idx val="0"/>
              <c:layout>
                <c:manualLayout>
                  <c:x val="3.622464312434401E-3"/>
                  <c:y val="-1.0289828793026682E-2"/>
                </c:manualLayout>
              </c:layout>
              <c:tx>
                <c:rich>
                  <a:bodyPr/>
                  <a:lstStyle/>
                  <a:p>
                    <a:fld id="{47A2F779-2187-45B1-A07E-6E7EDD4F59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FAC468-E9DF-4B4A-8184-5F43E01B6D95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1.9055540557667745E-2"/>
                  <c:y val="-1.0289828793026597E-2"/>
                </c:manualLayout>
              </c:layout>
              <c:tx>
                <c:rich>
                  <a:bodyPr/>
                  <a:lstStyle/>
                  <a:p>
                    <a:fld id="{962BD943-0C16-487B-AE7A-11D714191DD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7FD6D0A-C500-439F-A15B-97966688183D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63-4B9D-ADF4-9F1A5FE2CD2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'Estadísticas NNA'!$C$335:$C$336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NNA'!$E$335:$E$336</c:f>
              <c:numCache>
                <c:formatCode>0%</c:formatCode>
                <c:ptCount val="2"/>
                <c:pt idx="0">
                  <c:v>0.32347504621072087</c:v>
                </c:pt>
                <c:pt idx="1">
                  <c:v>0.67652495378927913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63-4B9D-ADF4-9F1A5FE2CD29}"/>
            </c:ext>
            <c:ext xmlns:c15="http://schemas.microsoft.com/office/drawing/2012/chart" uri="{02D57815-91ED-43cb-92C2-25804820EDAC}">
              <c15:datalabelsRange>
                <c15:f>'Estadísticas NNA'!$D$335:$D$336</c15:f>
                <c15:dlblRangeCache>
                  <c:ptCount val="2"/>
                  <c:pt idx="0">
                    <c:v>175</c:v>
                  </c:pt>
                  <c:pt idx="1">
                    <c:v>366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454727296"/>
        <c:axId val="1454727840"/>
      </c:barChart>
      <c:catAx>
        <c:axId val="14547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27840"/>
        <c:crosses val="autoZero"/>
        <c:auto val="1"/>
        <c:lblAlgn val="ctr"/>
        <c:lblOffset val="100"/>
        <c:noMultiLvlLbl val="0"/>
      </c:catAx>
      <c:valAx>
        <c:axId val="14547278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5472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188533334599268E-2"/>
          <c:y val="0.13933703015143947"/>
          <c:w val="0.95409675759473578"/>
          <c:h val="0.774562837160739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9050">
              <a:solidFill>
                <a:schemeClr val="lt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87-4410-B36E-6B2B8B5050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87-4410-B36E-6B2B8B50507A}"/>
              </c:ext>
            </c:extLst>
          </c:dPt>
          <c:dLbls>
            <c:dLbl>
              <c:idx val="0"/>
              <c:layout>
                <c:manualLayout>
                  <c:x val="-3.4055330823283062E-17"/>
                  <c:y val="-1.5682971812019206E-2"/>
                </c:manualLayout>
              </c:layout>
              <c:tx>
                <c:rich>
                  <a:bodyPr/>
                  <a:lstStyle/>
                  <a:p>
                    <a:fld id="{ABB00C55-A970-4690-A9A9-9B5C3278136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008F323-38EA-4618-A3FB-721197791ACE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-2.3524457718028812E-2"/>
                </c:manualLayout>
              </c:layout>
              <c:tx>
                <c:rich>
                  <a:bodyPr/>
                  <a:lstStyle/>
                  <a:p>
                    <a:fld id="{B52ECD8C-0601-4681-A4EE-14DCEB9C53A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B3A846B1-6DF1-4B43-930B-C21835D8858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'Estadísticas NNA'!$C$369:$C$370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NNA'!$E$369:$E$370</c:f>
              <c:numCache>
                <c:formatCode>0%</c:formatCode>
                <c:ptCount val="2"/>
                <c:pt idx="0">
                  <c:v>0.3327205882352941</c:v>
                </c:pt>
                <c:pt idx="1">
                  <c:v>0.66727941176470584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7-4410-B36E-6B2B8B50507A}"/>
            </c:ext>
            <c:ext xmlns:c15="http://schemas.microsoft.com/office/drawing/2012/chart" uri="{02D57815-91ED-43cb-92C2-25804820EDAC}">
              <c15:datalabelsRange>
                <c15:f>'Estadísticas NNA'!$D$369:$D$370</c15:f>
                <c15:dlblRangeCache>
                  <c:ptCount val="2"/>
                  <c:pt idx="0">
                    <c:v>181</c:v>
                  </c:pt>
                  <c:pt idx="1">
                    <c:v>363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454730016"/>
        <c:axId val="1454734368"/>
      </c:barChart>
      <c:catAx>
        <c:axId val="145473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1454734368"/>
        <c:crosses val="autoZero"/>
        <c:auto val="1"/>
        <c:lblAlgn val="ctr"/>
        <c:lblOffset val="100"/>
        <c:noMultiLvlLbl val="0"/>
      </c:catAx>
      <c:valAx>
        <c:axId val="14547343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5473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1.4100058232130171E-2"/>
                  <c:y val="2.8524502716285077E-2"/>
                </c:manualLayout>
              </c:layout>
              <c:tx>
                <c:rich>
                  <a:bodyPr/>
                  <a:lstStyle/>
                  <a:p>
                    <a:fld id="{0F2E169A-B823-4EAE-A209-4B95F65766E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77F9DFC-DA88-418B-923D-F6984518B4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86465DA9-9A9C-410A-93D1-D9D65DCF045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550126169615579E-2"/>
                  <c:y val="-2.1393377037213807E-2"/>
                </c:manualLayout>
              </c:layout>
              <c:tx>
                <c:rich>
                  <a:bodyPr/>
                  <a:lstStyle/>
                  <a:p>
                    <a:fld id="{94C3E53D-82B6-41C9-A319-F584FE3DA5FB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64C48B1D-FE1D-4C69-BFB9-D24810EAE9D7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2B74A0E1-62A2-4FE9-9CE4-CEB083BAF952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NNA'!$C$296:$C$298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NNA'!$E$296:$E$298</c:f>
              <c:numCache>
                <c:formatCode>0%</c:formatCode>
                <c:ptCount val="3"/>
                <c:pt idx="0">
                  <c:v>0.14285714285714285</c:v>
                </c:pt>
                <c:pt idx="1">
                  <c:v>0</c:v>
                </c:pt>
                <c:pt idx="2">
                  <c:v>0.8571428571428571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'Estadísticas NNA'!$D$296:$D$298</c15:f>
                <c15:dlblRangeCache>
                  <c:ptCount val="3"/>
                  <c:pt idx="0">
                    <c:v>1</c:v>
                  </c:pt>
                  <c:pt idx="1">
                    <c:v>0</c:v>
                  </c:pt>
                  <c:pt idx="2">
                    <c:v>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1332442</xdr:colOff>
      <xdr:row>1</xdr:row>
      <xdr:rowOff>150282</xdr:rowOff>
    </xdr:from>
    <xdr:to>
      <xdr:col>3</xdr:col>
      <xdr:colOff>1511047</xdr:colOff>
      <xdr:row>7</xdr:row>
      <xdr:rowOff>86328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3442" y="309032"/>
          <a:ext cx="3131355" cy="888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258234</xdr:colOff>
      <xdr:row>15</xdr:row>
      <xdr:rowOff>157691</xdr:rowOff>
    </xdr:from>
    <xdr:to>
      <xdr:col>4</xdr:col>
      <xdr:colOff>986091</xdr:colOff>
      <xdr:row>21</xdr:row>
      <xdr:rowOff>142126</xdr:rowOff>
    </xdr:to>
    <xdr:sp macro="" textlink="">
      <xdr:nvSpPr>
        <xdr:cNvPr id="3" name="Rectángulo 9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1020234" y="2538941"/>
          <a:ext cx="5448024" cy="936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Casos, según el Sexo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Abril - Junio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4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495300</xdr:colOff>
      <xdr:row>27</xdr:row>
      <xdr:rowOff>144461</xdr:rowOff>
    </xdr:from>
    <xdr:to>
      <xdr:col>4</xdr:col>
      <xdr:colOff>815133</xdr:colOff>
      <xdr:row>48</xdr:row>
      <xdr:rowOff>50711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776287</xdr:colOff>
      <xdr:row>71</xdr:row>
      <xdr:rowOff>78844</xdr:rowOff>
    </xdr:from>
    <xdr:to>
      <xdr:col>5</xdr:col>
      <xdr:colOff>211667</xdr:colOff>
      <xdr:row>83</xdr:row>
      <xdr:rowOff>133349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758823</xdr:colOff>
      <xdr:row>53</xdr:row>
      <xdr:rowOff>84667</xdr:rowOff>
    </xdr:from>
    <xdr:to>
      <xdr:col>4</xdr:col>
      <xdr:colOff>397103</xdr:colOff>
      <xdr:row>57</xdr:row>
      <xdr:rowOff>47010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3171823" y="8646584"/>
          <a:ext cx="4358447" cy="597343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/>
              <a:ea typeface="Calibri" panose="020F0502020204030204" pitchFamily="34" charset="0"/>
              <a:cs typeface="Times New Roman"/>
            </a:rPr>
            <a:t>Porcentaje de Medidas Cautelares en Materia Penal Juvenil,</a:t>
          </a:r>
          <a:r>
            <a:rPr lang="es-DO" sz="1600" b="1" i="1" baseline="0">
              <a:latin typeface="Times New Roman"/>
              <a:ea typeface="Calibri" panose="020F0502020204030204" pitchFamily="34" charset="0"/>
              <a:cs typeface="Times New Roman"/>
            </a:rPr>
            <a:t> Abril - Junio 2024</a:t>
          </a:r>
          <a:endParaRPr lang="es-DO" sz="1600">
            <a:effectLst/>
            <a:latin typeface="Times New Roman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211667</xdr:colOff>
      <xdr:row>87</xdr:row>
      <xdr:rowOff>134408</xdr:rowOff>
    </xdr:from>
    <xdr:to>
      <xdr:col>4</xdr:col>
      <xdr:colOff>910167</xdr:colOff>
      <xdr:row>93</xdr:row>
      <xdr:rowOff>134348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2624667" y="16051741"/>
          <a:ext cx="5418667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Cantidad de Casos Resueltos por Tipo de Decisión en Materia Penal Juvenil,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Abril - Junio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132290</xdr:colOff>
      <xdr:row>116</xdr:row>
      <xdr:rowOff>94191</xdr:rowOff>
    </xdr:from>
    <xdr:to>
      <xdr:col>5</xdr:col>
      <xdr:colOff>105834</xdr:colOff>
      <xdr:row>134</xdr:row>
      <xdr:rowOff>137583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522817</xdr:colOff>
      <xdr:row>136</xdr:row>
      <xdr:rowOff>105835</xdr:rowOff>
    </xdr:from>
    <xdr:to>
      <xdr:col>4</xdr:col>
      <xdr:colOff>447675</xdr:colOff>
      <xdr:row>140</xdr:row>
      <xdr:rowOff>158070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1284817" y="22746760"/>
          <a:ext cx="5535083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 en Materia Penal Juvenil, Abril - Junio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677333</xdr:colOff>
      <xdr:row>151</xdr:row>
      <xdr:rowOff>0</xdr:rowOff>
    </xdr:from>
    <xdr:to>
      <xdr:col>4</xdr:col>
      <xdr:colOff>391583</xdr:colOff>
      <xdr:row>154</xdr:row>
      <xdr:rowOff>191936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/>
      </xdr:nvSpPr>
      <xdr:spPr>
        <a:xfrm>
          <a:off x="2201333" y="26617084"/>
          <a:ext cx="5323417" cy="69993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 en Materia Penal Juvenil, Abril - Junio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740835</xdr:colOff>
      <xdr:row>165</xdr:row>
      <xdr:rowOff>95249</xdr:rowOff>
    </xdr:from>
    <xdr:to>
      <xdr:col>4</xdr:col>
      <xdr:colOff>275168</xdr:colOff>
      <xdr:row>171</xdr:row>
      <xdr:rowOff>52856</xdr:rowOff>
    </xdr:to>
    <xdr:sp macro="" textlink="">
      <xdr:nvSpPr>
        <xdr:cNvPr id="13" name="Rectángulo 10">
          <a:extLst>
            <a:ext uri="{FF2B5EF4-FFF2-40B4-BE49-F238E27FC236}">
              <a16:creationId xmlns:a16="http://schemas.microsoft.com/office/drawing/2014/main" xmlns="" id="{5B8D5EAF-659B-4FB0-B831-3371107DDB42}"/>
            </a:ext>
          </a:extLst>
        </xdr:cNvPr>
        <xdr:cNvSpPr/>
      </xdr:nvSpPr>
      <xdr:spPr>
        <a:xfrm>
          <a:off x="2264835" y="32152166"/>
          <a:ext cx="5143500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Apelaciones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Abril - Junio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738994</xdr:colOff>
      <xdr:row>202</xdr:row>
      <xdr:rowOff>45554</xdr:rowOff>
    </xdr:from>
    <xdr:to>
      <xdr:col>4</xdr:col>
      <xdr:colOff>243416</xdr:colOff>
      <xdr:row>208</xdr:row>
      <xdr:rowOff>3161</xdr:rowOff>
    </xdr:to>
    <xdr:sp macro="" textlink="">
      <xdr:nvSpPr>
        <xdr:cNvPr id="14" name="Rectángulo 10">
          <a:extLst>
            <a:ext uri="{FF2B5EF4-FFF2-40B4-BE49-F238E27FC236}">
              <a16:creationId xmlns:a16="http://schemas.microsoft.com/office/drawing/2014/main" xmlns="" id="{75D8A7B3-427A-4A81-ACE6-CDD46965B142}"/>
            </a:ext>
          </a:extLst>
        </xdr:cNvPr>
        <xdr:cNvSpPr/>
      </xdr:nvSpPr>
      <xdr:spPr>
        <a:xfrm>
          <a:off x="2262994" y="38145554"/>
          <a:ext cx="5113589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Revisiones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de Medidas Cautelares en Materia Penal Juvenil, Abril - Junio 2024</a:t>
          </a:r>
          <a:endParaRPr lang="es-DO" sz="16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506485</xdr:colOff>
      <xdr:row>177</xdr:row>
      <xdr:rowOff>36735</xdr:rowOff>
    </xdr:from>
    <xdr:to>
      <xdr:col>4</xdr:col>
      <xdr:colOff>264583</xdr:colOff>
      <xdr:row>196</xdr:row>
      <xdr:rowOff>71058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9CE86E88-B508-DE02-4065-8501062F1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169333</xdr:colOff>
      <xdr:row>214</xdr:row>
      <xdr:rowOff>83609</xdr:rowOff>
    </xdr:from>
    <xdr:to>
      <xdr:col>4</xdr:col>
      <xdr:colOff>402166</xdr:colOff>
      <xdr:row>231</xdr:row>
      <xdr:rowOff>131082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B7C5867C-D965-7E2F-8CB4-163518AB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790727</xdr:colOff>
      <xdr:row>237</xdr:row>
      <xdr:rowOff>54429</xdr:rowOff>
    </xdr:from>
    <xdr:to>
      <xdr:col>4</xdr:col>
      <xdr:colOff>105833</xdr:colOff>
      <xdr:row>243</xdr:row>
      <xdr:rowOff>12035</xdr:rowOff>
    </xdr:to>
    <xdr:sp macro="" textlink="">
      <xdr:nvSpPr>
        <xdr:cNvPr id="17" name="Rectángulo 10">
          <a:extLst>
            <a:ext uri="{FF2B5EF4-FFF2-40B4-BE49-F238E27FC236}">
              <a16:creationId xmlns:a16="http://schemas.microsoft.com/office/drawing/2014/main" xmlns="" id="{14A9799A-4271-43E5-BEC3-C185D4BB81B1}"/>
            </a:ext>
          </a:extLst>
        </xdr:cNvPr>
        <xdr:cNvSpPr/>
      </xdr:nvSpPr>
      <xdr:spPr>
        <a:xfrm>
          <a:off x="2314727" y="43880012"/>
          <a:ext cx="4924273" cy="95244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Apelaciones de Sentencia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en Materia Penal Juvenil,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Abril - Junio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97063</xdr:colOff>
      <xdr:row>272</xdr:row>
      <xdr:rowOff>63048</xdr:rowOff>
    </xdr:from>
    <xdr:to>
      <xdr:col>4</xdr:col>
      <xdr:colOff>19050</xdr:colOff>
      <xdr:row>278</xdr:row>
      <xdr:rowOff>20655</xdr:rowOff>
    </xdr:to>
    <xdr:sp macro="" textlink="">
      <xdr:nvSpPr>
        <xdr:cNvPr id="18" name="Rectángulo 10">
          <a:extLst>
            <a:ext uri="{FF2B5EF4-FFF2-40B4-BE49-F238E27FC236}">
              <a16:creationId xmlns:a16="http://schemas.microsoft.com/office/drawing/2014/main" xmlns="" id="{C0D1188C-E2A7-4089-8EED-898212673A6B}"/>
            </a:ext>
          </a:extLst>
        </xdr:cNvPr>
        <xdr:cNvSpPr/>
      </xdr:nvSpPr>
      <xdr:spPr>
        <a:xfrm>
          <a:off x="1744888" y="45487773"/>
          <a:ext cx="4646387" cy="967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Recursos de Casación 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en Materia Penal Juvenil,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Abril - Junio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486835</xdr:colOff>
      <xdr:row>250</xdr:row>
      <xdr:rowOff>91169</xdr:rowOff>
    </xdr:from>
    <xdr:to>
      <xdr:col>4</xdr:col>
      <xdr:colOff>116416</xdr:colOff>
      <xdr:row>267</xdr:row>
      <xdr:rowOff>52464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613F07E4-4C91-B03C-7BA6-BDE3B04D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57011</xdr:colOff>
      <xdr:row>288</xdr:row>
      <xdr:rowOff>53600</xdr:rowOff>
    </xdr:from>
    <xdr:to>
      <xdr:col>4</xdr:col>
      <xdr:colOff>857249</xdr:colOff>
      <xdr:row>291</xdr:row>
      <xdr:rowOff>156098</xdr:rowOff>
    </xdr:to>
    <xdr:sp macro="" textlink="">
      <xdr:nvSpPr>
        <xdr:cNvPr id="22" name="Rectángulo 6">
          <a:extLst>
            <a:ext uri="{FF2B5EF4-FFF2-40B4-BE49-F238E27FC236}">
              <a16:creationId xmlns:a16="http://schemas.microsoft.com/office/drawing/2014/main" xmlns="" id="{AB5CDA91-299A-4326-8A0E-122C3F2953ED}"/>
            </a:ext>
          </a:extLst>
        </xdr:cNvPr>
        <xdr:cNvSpPr/>
      </xdr:nvSpPr>
      <xdr:spPr>
        <a:xfrm>
          <a:off x="2470011" y="55489100"/>
          <a:ext cx="5520405" cy="57874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6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6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Juvenil, Abril - Junio 2024</a:t>
          </a:r>
          <a:endParaRPr lang="es-DO" sz="1600"/>
        </a:p>
      </xdr:txBody>
    </xdr:sp>
    <xdr:clientData/>
  </xdr:twoCellAnchor>
  <xdr:twoCellAnchor>
    <xdr:from>
      <xdr:col>1</xdr:col>
      <xdr:colOff>761999</xdr:colOff>
      <xdr:row>327</xdr:row>
      <xdr:rowOff>0</xdr:rowOff>
    </xdr:from>
    <xdr:to>
      <xdr:col>4</xdr:col>
      <xdr:colOff>1047749</xdr:colOff>
      <xdr:row>330</xdr:row>
      <xdr:rowOff>88007</xdr:rowOff>
    </xdr:to>
    <xdr:sp macro="" textlink="">
      <xdr:nvSpPr>
        <xdr:cNvPr id="23" name="Rectángulo 6">
          <a:extLst>
            <a:ext uri="{FF2B5EF4-FFF2-40B4-BE49-F238E27FC236}">
              <a16:creationId xmlns:a16="http://schemas.microsoft.com/office/drawing/2014/main" xmlns="" id="{BC1AEDC2-AC3C-4F85-85F9-172A8F3606B8}"/>
            </a:ext>
          </a:extLst>
        </xdr:cNvPr>
        <xdr:cNvSpPr/>
      </xdr:nvSpPr>
      <xdr:spPr>
        <a:xfrm>
          <a:off x="2285999" y="60515500"/>
          <a:ext cx="5894917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Preliminares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Abril - Junio 2024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555112</xdr:colOff>
      <xdr:row>361</xdr:row>
      <xdr:rowOff>28678</xdr:rowOff>
    </xdr:from>
    <xdr:to>
      <xdr:col>5</xdr:col>
      <xdr:colOff>423334</xdr:colOff>
      <xdr:row>364</xdr:row>
      <xdr:rowOff>116685</xdr:rowOff>
    </xdr:to>
    <xdr:sp macro="" textlink="">
      <xdr:nvSpPr>
        <xdr:cNvPr id="24" name="Rectángulo 6">
          <a:extLst>
            <a:ext uri="{FF2B5EF4-FFF2-40B4-BE49-F238E27FC236}">
              <a16:creationId xmlns:a16="http://schemas.microsoft.com/office/drawing/2014/main" xmlns="" id="{EE1ECFD7-C57D-4D33-A214-A445D44F31DB}"/>
            </a:ext>
          </a:extLst>
        </xdr:cNvPr>
        <xdr:cNvSpPr/>
      </xdr:nvSpPr>
      <xdr:spPr>
        <a:xfrm>
          <a:off x="2079112" y="65772345"/>
          <a:ext cx="6567472" cy="56425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600" b="1" i="1" kern="120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Audiencias de Fondo Conocidas y Suspendidas, en </a:t>
          </a:r>
          <a:r>
            <a:rPr lang="es-DO" sz="1600" b="1" i="1" kern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Materia Penal Juvenil, Abril - Junio 2024</a:t>
          </a:r>
          <a:endParaRPr lang="es-DO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1213326</xdr:colOff>
      <xdr:row>338</xdr:row>
      <xdr:rowOff>105833</xdr:rowOff>
    </xdr:from>
    <xdr:to>
      <xdr:col>3</xdr:col>
      <xdr:colOff>1598083</xdr:colOff>
      <xdr:row>355</xdr:row>
      <xdr:rowOff>121570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F0B9465E-1955-DC1D-4A3C-4117F7D33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1132416</xdr:colOff>
      <xdr:row>371</xdr:row>
      <xdr:rowOff>94191</xdr:rowOff>
    </xdr:from>
    <xdr:to>
      <xdr:col>3</xdr:col>
      <xdr:colOff>1598083</xdr:colOff>
      <xdr:row>391</xdr:row>
      <xdr:rowOff>94873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7361A6B6-DA4B-BD64-14D9-5C5B3D343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433916</xdr:colOff>
      <xdr:row>9</xdr:row>
      <xdr:rowOff>10583</xdr:rowOff>
    </xdr:from>
    <xdr:to>
      <xdr:col>8</xdr:col>
      <xdr:colOff>613833</xdr:colOff>
      <xdr:row>13</xdr:row>
      <xdr:rowOff>89957</xdr:rowOff>
    </xdr:to>
    <xdr:sp macro="" textlink="">
      <xdr:nvSpPr>
        <xdr:cNvPr id="31" name="CuadroTexto 30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195916" y="1439333"/>
          <a:ext cx="9927167" cy="7143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30/6/2024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  <xdr:twoCellAnchor>
    <xdr:from>
      <xdr:col>2</xdr:col>
      <xdr:colOff>375707</xdr:colOff>
      <xdr:row>300</xdr:row>
      <xdr:rowOff>20107</xdr:rowOff>
    </xdr:from>
    <xdr:to>
      <xdr:col>4</xdr:col>
      <xdr:colOff>1055540</xdr:colOff>
      <xdr:row>322</xdr:row>
      <xdr:rowOff>19607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C22:E371"/>
  <sheetViews>
    <sheetView tabSelected="1" zoomScaleNormal="100" workbookViewId="0">
      <selection activeCell="F271" sqref="F271"/>
    </sheetView>
  </sheetViews>
  <sheetFormatPr baseColWidth="10" defaultColWidth="11.42578125" defaultRowHeight="12.75" x14ac:dyDescent="0.2"/>
  <cols>
    <col min="1" max="1" width="11.42578125" style="1"/>
    <col min="2" max="2" width="13.28515625" style="1" customWidth="1"/>
    <col min="3" max="3" width="44.28515625" style="1" customWidth="1"/>
    <col min="4" max="4" width="26.5703125" style="1" bestFit="1" customWidth="1"/>
    <col min="5" max="5" width="16.28515625" style="1" bestFit="1" customWidth="1"/>
    <col min="6" max="16384" width="11.42578125" style="1"/>
  </cols>
  <sheetData>
    <row r="22" spans="3:5" ht="15.75" x14ac:dyDescent="0.25">
      <c r="C22" s="15" t="s">
        <v>0</v>
      </c>
      <c r="D22" s="15"/>
      <c r="E22" s="15"/>
    </row>
    <row r="23" spans="3:5" ht="15.75" x14ac:dyDescent="0.25">
      <c r="C23" s="2" t="s">
        <v>1</v>
      </c>
      <c r="D23" s="2" t="s">
        <v>2</v>
      </c>
      <c r="E23" s="2" t="s">
        <v>3</v>
      </c>
    </row>
    <row r="24" spans="3:5" ht="13.5" x14ac:dyDescent="0.2">
      <c r="C24" s="11" t="s">
        <v>4</v>
      </c>
      <c r="D24" s="4">
        <v>344</v>
      </c>
      <c r="E24" s="5">
        <f>D24/$D$26</f>
        <v>0.90052356020942403</v>
      </c>
    </row>
    <row r="25" spans="3:5" ht="13.5" x14ac:dyDescent="0.2">
      <c r="C25" s="12" t="s">
        <v>5</v>
      </c>
      <c r="D25" s="6">
        <v>38</v>
      </c>
      <c r="E25" s="5">
        <f>D25/$D$26</f>
        <v>9.947643979057591E-2</v>
      </c>
    </row>
    <row r="26" spans="3:5" ht="15.75" x14ac:dyDescent="0.25">
      <c r="C26" s="7" t="s">
        <v>6</v>
      </c>
      <c r="D26" s="8">
        <f>SUM(D24:D25)</f>
        <v>382</v>
      </c>
      <c r="E26" s="9">
        <f>SUM(E24:E25)</f>
        <v>1</v>
      </c>
    </row>
    <row r="59" spans="3:5" ht="15.75" x14ac:dyDescent="0.25">
      <c r="C59" s="15" t="s">
        <v>7</v>
      </c>
      <c r="D59" s="15"/>
      <c r="E59" s="15"/>
    </row>
    <row r="60" spans="3:5" ht="15.75" x14ac:dyDescent="0.25">
      <c r="C60" s="2" t="s">
        <v>8</v>
      </c>
      <c r="D60" s="2" t="s">
        <v>9</v>
      </c>
      <c r="E60" s="2" t="s">
        <v>3</v>
      </c>
    </row>
    <row r="61" spans="3:5" ht="13.5" x14ac:dyDescent="0.2">
      <c r="C61" s="3" t="s">
        <v>11</v>
      </c>
      <c r="D61" s="4">
        <v>1</v>
      </c>
      <c r="E61" s="10">
        <f t="shared" ref="E61:E68" si="0">D61/$D$69</f>
        <v>3.1152647975077881E-3</v>
      </c>
    </row>
    <row r="62" spans="3:5" ht="13.5" x14ac:dyDescent="0.2">
      <c r="C62" s="3" t="s">
        <v>10</v>
      </c>
      <c r="D62" s="4">
        <v>4</v>
      </c>
      <c r="E62" s="10">
        <f t="shared" si="0"/>
        <v>1.2461059190031152E-2</v>
      </c>
    </row>
    <row r="63" spans="3:5" ht="13.5" x14ac:dyDescent="0.2">
      <c r="C63" s="3" t="s">
        <v>12</v>
      </c>
      <c r="D63" s="4">
        <v>4</v>
      </c>
      <c r="E63" s="10">
        <f t="shared" si="0"/>
        <v>1.2461059190031152E-2</v>
      </c>
    </row>
    <row r="64" spans="3:5" ht="13.5" x14ac:dyDescent="0.2">
      <c r="C64" s="3" t="s">
        <v>15</v>
      </c>
      <c r="D64" s="4">
        <v>10</v>
      </c>
      <c r="E64" s="10">
        <f t="shared" si="0"/>
        <v>3.1152647975077882E-2</v>
      </c>
    </row>
    <row r="65" spans="3:5" ht="13.5" x14ac:dyDescent="0.2">
      <c r="C65" s="3" t="s">
        <v>13</v>
      </c>
      <c r="D65" s="4">
        <v>17</v>
      </c>
      <c r="E65" s="10">
        <f t="shared" si="0"/>
        <v>5.2959501557632398E-2</v>
      </c>
    </row>
    <row r="66" spans="3:5" ht="13.5" x14ac:dyDescent="0.2">
      <c r="C66" s="13" t="s">
        <v>14</v>
      </c>
      <c r="D66" s="4">
        <v>57</v>
      </c>
      <c r="E66" s="10">
        <f t="shared" si="0"/>
        <v>0.17757009345794392</v>
      </c>
    </row>
    <row r="67" spans="3:5" ht="13.5" x14ac:dyDescent="0.2">
      <c r="C67" s="3" t="s">
        <v>16</v>
      </c>
      <c r="D67" s="4">
        <v>83</v>
      </c>
      <c r="E67" s="10">
        <f t="shared" si="0"/>
        <v>0.25856697819314639</v>
      </c>
    </row>
    <row r="68" spans="3:5" ht="13.5" x14ac:dyDescent="0.2">
      <c r="C68" s="3" t="s">
        <v>17</v>
      </c>
      <c r="D68" s="4">
        <v>145</v>
      </c>
      <c r="E68" s="10">
        <f t="shared" si="0"/>
        <v>0.45171339563862928</v>
      </c>
    </row>
    <row r="69" spans="3:5" ht="15.75" x14ac:dyDescent="0.25">
      <c r="C69" s="7" t="s">
        <v>6</v>
      </c>
      <c r="D69" s="8">
        <f>SUM(D61:D68)</f>
        <v>321</v>
      </c>
      <c r="E69" s="9">
        <f>SUM(E61:E68)</f>
        <v>1</v>
      </c>
    </row>
    <row r="94" spans="3:5" ht="15.75" x14ac:dyDescent="0.25">
      <c r="C94" s="15" t="s">
        <v>18</v>
      </c>
      <c r="D94" s="15"/>
      <c r="E94" s="15"/>
    </row>
    <row r="95" spans="3:5" ht="15.75" x14ac:dyDescent="0.25">
      <c r="C95" s="2" t="s">
        <v>19</v>
      </c>
      <c r="D95" s="2" t="s">
        <v>20</v>
      </c>
      <c r="E95" s="2" t="s">
        <v>3</v>
      </c>
    </row>
    <row r="96" spans="3:5" ht="13.5" x14ac:dyDescent="0.2">
      <c r="C96" s="3" t="s">
        <v>21</v>
      </c>
      <c r="D96" s="4">
        <v>0</v>
      </c>
      <c r="E96" s="10">
        <f t="shared" ref="E96:E114" si="1">D96/$D$115</f>
        <v>0</v>
      </c>
    </row>
    <row r="97" spans="3:5" ht="13.5" x14ac:dyDescent="0.2">
      <c r="C97" s="3" t="s">
        <v>51</v>
      </c>
      <c r="D97" s="4">
        <v>0</v>
      </c>
      <c r="E97" s="10">
        <f t="shared" si="1"/>
        <v>0</v>
      </c>
    </row>
    <row r="98" spans="3:5" ht="13.5" x14ac:dyDescent="0.2">
      <c r="C98" s="3" t="s">
        <v>54</v>
      </c>
      <c r="D98" s="4">
        <v>0</v>
      </c>
      <c r="E98" s="10">
        <f t="shared" si="1"/>
        <v>0</v>
      </c>
    </row>
    <row r="99" spans="3:5" ht="13.5" x14ac:dyDescent="0.2">
      <c r="C99" s="3" t="s">
        <v>57</v>
      </c>
      <c r="D99" s="4">
        <v>0</v>
      </c>
      <c r="E99" s="10">
        <f t="shared" si="1"/>
        <v>0</v>
      </c>
    </row>
    <row r="100" spans="3:5" ht="13.5" x14ac:dyDescent="0.2">
      <c r="C100" s="3" t="s">
        <v>56</v>
      </c>
      <c r="D100" s="4">
        <v>0</v>
      </c>
      <c r="E100" s="10">
        <f t="shared" si="1"/>
        <v>0</v>
      </c>
    </row>
    <row r="101" spans="3:5" ht="13.5" x14ac:dyDescent="0.2">
      <c r="C101" s="3" t="s">
        <v>55</v>
      </c>
      <c r="D101" s="4">
        <v>0</v>
      </c>
      <c r="E101" s="10">
        <f t="shared" si="1"/>
        <v>0</v>
      </c>
    </row>
    <row r="102" spans="3:5" ht="13.5" x14ac:dyDescent="0.2">
      <c r="C102" s="3" t="s">
        <v>53</v>
      </c>
      <c r="D102" s="4">
        <v>0</v>
      </c>
      <c r="E102" s="10">
        <f t="shared" si="1"/>
        <v>0</v>
      </c>
    </row>
    <row r="103" spans="3:5" ht="13.5" x14ac:dyDescent="0.2">
      <c r="C103" s="3" t="s">
        <v>50</v>
      </c>
      <c r="D103" s="4">
        <v>0</v>
      </c>
      <c r="E103" s="10">
        <f t="shared" si="1"/>
        <v>0</v>
      </c>
    </row>
    <row r="104" spans="3:5" ht="13.5" x14ac:dyDescent="0.2">
      <c r="C104" s="3" t="s">
        <v>23</v>
      </c>
      <c r="D104" s="4">
        <v>0</v>
      </c>
      <c r="E104" s="10">
        <f t="shared" si="1"/>
        <v>0</v>
      </c>
    </row>
    <row r="105" spans="3:5" ht="13.5" x14ac:dyDescent="0.2">
      <c r="C105" s="3" t="s">
        <v>60</v>
      </c>
      <c r="D105" s="4">
        <v>0</v>
      </c>
      <c r="E105" s="10">
        <f t="shared" si="1"/>
        <v>0</v>
      </c>
    </row>
    <row r="106" spans="3:5" ht="13.5" x14ac:dyDescent="0.2">
      <c r="C106" s="3" t="s">
        <v>52</v>
      </c>
      <c r="D106" s="4">
        <v>1</v>
      </c>
      <c r="E106" s="10">
        <f t="shared" si="1"/>
        <v>3.8314176245210726E-3</v>
      </c>
    </row>
    <row r="107" spans="3:5" ht="13.5" x14ac:dyDescent="0.2">
      <c r="C107" s="3" t="s">
        <v>22</v>
      </c>
      <c r="D107" s="4">
        <v>2</v>
      </c>
      <c r="E107" s="10">
        <f t="shared" si="1"/>
        <v>7.6628352490421452E-3</v>
      </c>
    </row>
    <row r="108" spans="3:5" ht="13.5" x14ac:dyDescent="0.2">
      <c r="C108" s="3" t="s">
        <v>24</v>
      </c>
      <c r="D108" s="4">
        <v>9</v>
      </c>
      <c r="E108" s="10">
        <f t="shared" si="1"/>
        <v>3.4482758620689655E-2</v>
      </c>
    </row>
    <row r="109" spans="3:5" ht="13.5" x14ac:dyDescent="0.2">
      <c r="C109" s="3" t="s">
        <v>25</v>
      </c>
      <c r="D109" s="4">
        <v>10</v>
      </c>
      <c r="E109" s="10">
        <f t="shared" si="1"/>
        <v>3.8314176245210725E-2</v>
      </c>
    </row>
    <row r="110" spans="3:5" ht="13.5" x14ac:dyDescent="0.2">
      <c r="C110" s="3" t="s">
        <v>29</v>
      </c>
      <c r="D110" s="4">
        <v>30</v>
      </c>
      <c r="E110" s="10">
        <f t="shared" si="1"/>
        <v>0.11494252873563218</v>
      </c>
    </row>
    <row r="111" spans="3:5" ht="13.5" x14ac:dyDescent="0.2">
      <c r="C111" s="3" t="s">
        <v>26</v>
      </c>
      <c r="D111" s="4">
        <v>43</v>
      </c>
      <c r="E111" s="10">
        <f t="shared" si="1"/>
        <v>0.16475095785440613</v>
      </c>
    </row>
    <row r="112" spans="3:5" ht="13.5" x14ac:dyDescent="0.2">
      <c r="C112" s="3" t="s">
        <v>27</v>
      </c>
      <c r="D112" s="4">
        <v>45</v>
      </c>
      <c r="E112" s="10">
        <f t="shared" si="1"/>
        <v>0.17241379310344829</v>
      </c>
    </row>
    <row r="113" spans="3:5" ht="13.5" x14ac:dyDescent="0.2">
      <c r="C113" s="3" t="s">
        <v>30</v>
      </c>
      <c r="D113" s="4">
        <v>45</v>
      </c>
      <c r="E113" s="10">
        <f t="shared" si="1"/>
        <v>0.17241379310344829</v>
      </c>
    </row>
    <row r="114" spans="3:5" ht="13.5" x14ac:dyDescent="0.2">
      <c r="C114" s="3" t="s">
        <v>28</v>
      </c>
      <c r="D114" s="4">
        <v>76</v>
      </c>
      <c r="E114" s="10">
        <f t="shared" si="1"/>
        <v>0.29118773946360155</v>
      </c>
    </row>
    <row r="115" spans="3:5" ht="15.75" x14ac:dyDescent="0.25">
      <c r="C115" s="7" t="s">
        <v>6</v>
      </c>
      <c r="D115" s="8">
        <f>SUM(D96:D114)</f>
        <v>261</v>
      </c>
      <c r="E115" s="9">
        <f>SUM(E96:E114)</f>
        <v>1</v>
      </c>
    </row>
    <row r="141" spans="3:4" ht="15.75" x14ac:dyDescent="0.25">
      <c r="C141" s="15" t="s">
        <v>31</v>
      </c>
      <c r="D141" s="15"/>
    </row>
    <row r="142" spans="3:4" ht="15.75" x14ac:dyDescent="0.25">
      <c r="C142" s="2" t="s">
        <v>32</v>
      </c>
      <c r="D142" s="2" t="s">
        <v>9</v>
      </c>
    </row>
    <row r="143" spans="3:4" ht="13.5" x14ac:dyDescent="0.2">
      <c r="C143" s="11" t="s">
        <v>33</v>
      </c>
      <c r="D143" s="4">
        <v>1</v>
      </c>
    </row>
    <row r="144" spans="3:4" ht="13.5" x14ac:dyDescent="0.2">
      <c r="C144" s="11" t="s">
        <v>34</v>
      </c>
      <c r="D144" s="4">
        <v>1</v>
      </c>
    </row>
    <row r="145" spans="3:4" ht="13.5" x14ac:dyDescent="0.2">
      <c r="C145" s="11" t="s">
        <v>35</v>
      </c>
      <c r="D145" s="4">
        <v>0</v>
      </c>
    </row>
    <row r="146" spans="3:4" ht="13.5" x14ac:dyDescent="0.2">
      <c r="C146" s="12" t="s">
        <v>36</v>
      </c>
      <c r="D146" s="4">
        <v>2</v>
      </c>
    </row>
    <row r="147" spans="3:4" ht="15.75" x14ac:dyDescent="0.25">
      <c r="C147" s="7" t="s">
        <v>6</v>
      </c>
      <c r="D147" s="8">
        <f>SUM(D143:D146)</f>
        <v>4</v>
      </c>
    </row>
    <row r="155" spans="3:4" ht="15.75" x14ac:dyDescent="0.25">
      <c r="C155" s="15" t="s">
        <v>37</v>
      </c>
      <c r="D155" s="15"/>
    </row>
    <row r="156" spans="3:4" ht="15.75" x14ac:dyDescent="0.25">
      <c r="C156" s="2" t="s">
        <v>32</v>
      </c>
      <c r="D156" s="2" t="s">
        <v>9</v>
      </c>
    </row>
    <row r="157" spans="3:4" ht="13.5" x14ac:dyDescent="0.2">
      <c r="C157" s="11" t="s">
        <v>33</v>
      </c>
      <c r="D157" s="4">
        <v>1</v>
      </c>
    </row>
    <row r="158" spans="3:4" ht="13.5" x14ac:dyDescent="0.2">
      <c r="C158" s="11" t="s">
        <v>34</v>
      </c>
      <c r="D158" s="4">
        <v>0</v>
      </c>
    </row>
    <row r="159" spans="3:4" ht="13.5" x14ac:dyDescent="0.2">
      <c r="C159" s="11" t="s">
        <v>35</v>
      </c>
      <c r="D159" s="4">
        <v>0</v>
      </c>
    </row>
    <row r="160" spans="3:4" ht="13.5" x14ac:dyDescent="0.2">
      <c r="C160" s="12" t="s">
        <v>36</v>
      </c>
      <c r="D160" s="4">
        <v>1</v>
      </c>
    </row>
    <row r="161" spans="3:4" ht="15.75" x14ac:dyDescent="0.25">
      <c r="C161" s="7" t="s">
        <v>6</v>
      </c>
      <c r="D161" s="8">
        <f>SUM(D157:D160)</f>
        <v>2</v>
      </c>
    </row>
    <row r="171" spans="3:4" ht="15.75" x14ac:dyDescent="0.25">
      <c r="C171" s="15" t="s">
        <v>38</v>
      </c>
      <c r="D171" s="15"/>
    </row>
    <row r="172" spans="3:4" ht="15.75" x14ac:dyDescent="0.25">
      <c r="C172" s="2" t="s">
        <v>32</v>
      </c>
      <c r="D172" s="2" t="s">
        <v>9</v>
      </c>
    </row>
    <row r="173" spans="3:4" ht="13.5" x14ac:dyDescent="0.2">
      <c r="C173" s="11" t="s">
        <v>33</v>
      </c>
      <c r="D173" s="4">
        <v>25</v>
      </c>
    </row>
    <row r="174" spans="3:4" ht="13.5" x14ac:dyDescent="0.2">
      <c r="C174" s="11" t="s">
        <v>34</v>
      </c>
      <c r="D174" s="4">
        <v>0</v>
      </c>
    </row>
    <row r="175" spans="3:4" ht="13.5" x14ac:dyDescent="0.2">
      <c r="C175" s="11" t="s">
        <v>35</v>
      </c>
      <c r="D175" s="4">
        <v>4</v>
      </c>
    </row>
    <row r="176" spans="3:4" ht="13.5" x14ac:dyDescent="0.2">
      <c r="C176" s="12" t="s">
        <v>36</v>
      </c>
      <c r="D176" s="4">
        <v>14</v>
      </c>
    </row>
    <row r="177" spans="3:4" ht="15.75" x14ac:dyDescent="0.25">
      <c r="C177" s="7" t="s">
        <v>6</v>
      </c>
      <c r="D177" s="8">
        <f>SUM(D173:D176)</f>
        <v>43</v>
      </c>
    </row>
    <row r="208" spans="3:4" ht="15.75" x14ac:dyDescent="0.25">
      <c r="C208" s="15" t="s">
        <v>39</v>
      </c>
      <c r="D208" s="15"/>
    </row>
    <row r="209" spans="3:4" ht="15.75" x14ac:dyDescent="0.25">
      <c r="C209" s="2" t="s">
        <v>32</v>
      </c>
      <c r="D209" s="2" t="s">
        <v>9</v>
      </c>
    </row>
    <row r="210" spans="3:4" ht="13.5" x14ac:dyDescent="0.2">
      <c r="C210" s="11" t="s">
        <v>33</v>
      </c>
      <c r="D210" s="4">
        <v>15</v>
      </c>
    </row>
    <row r="211" spans="3:4" ht="13.5" x14ac:dyDescent="0.2">
      <c r="C211" s="11" t="s">
        <v>34</v>
      </c>
      <c r="D211" s="4">
        <v>3</v>
      </c>
    </row>
    <row r="212" spans="3:4" ht="13.5" x14ac:dyDescent="0.2">
      <c r="C212" s="11" t="s">
        <v>35</v>
      </c>
      <c r="D212" s="4">
        <v>22</v>
      </c>
    </row>
    <row r="213" spans="3:4" ht="13.5" x14ac:dyDescent="0.2">
      <c r="C213" s="12" t="s">
        <v>36</v>
      </c>
      <c r="D213" s="4">
        <v>21</v>
      </c>
    </row>
    <row r="214" spans="3:4" ht="15.75" x14ac:dyDescent="0.25">
      <c r="C214" s="7" t="s">
        <v>6</v>
      </c>
      <c r="D214" s="8">
        <f>SUM(D210:D213)</f>
        <v>61</v>
      </c>
    </row>
    <row r="243" spans="3:4" ht="15.75" x14ac:dyDescent="0.25">
      <c r="C243" s="15" t="s">
        <v>40</v>
      </c>
      <c r="D243" s="15"/>
    </row>
    <row r="244" spans="3:4" ht="15.75" x14ac:dyDescent="0.25">
      <c r="C244" s="2" t="s">
        <v>32</v>
      </c>
      <c r="D244" s="2" t="s">
        <v>9</v>
      </c>
    </row>
    <row r="245" spans="3:4" ht="13.5" x14ac:dyDescent="0.2">
      <c r="C245" s="11" t="s">
        <v>33</v>
      </c>
      <c r="D245" s="4">
        <v>19</v>
      </c>
    </row>
    <row r="246" spans="3:4" ht="13.5" x14ac:dyDescent="0.2">
      <c r="C246" s="11" t="s">
        <v>34</v>
      </c>
      <c r="D246" s="4">
        <v>0</v>
      </c>
    </row>
    <row r="247" spans="3:4" ht="13.5" x14ac:dyDescent="0.2">
      <c r="C247" s="11" t="s">
        <v>35</v>
      </c>
      <c r="D247" s="4">
        <v>1</v>
      </c>
    </row>
    <row r="248" spans="3:4" ht="13.5" x14ac:dyDescent="0.2">
      <c r="C248" s="12" t="s">
        <v>36</v>
      </c>
      <c r="D248" s="4">
        <v>14</v>
      </c>
    </row>
    <row r="249" spans="3:4" ht="15.75" x14ac:dyDescent="0.25">
      <c r="C249" s="7" t="s">
        <v>6</v>
      </c>
      <c r="D249" s="8">
        <f>SUM(D245:D248)</f>
        <v>34</v>
      </c>
    </row>
    <row r="278" spans="3:4" ht="15.75" x14ac:dyDescent="0.25">
      <c r="C278" s="15" t="s">
        <v>41</v>
      </c>
      <c r="D278" s="15"/>
    </row>
    <row r="279" spans="3:4" ht="15.75" x14ac:dyDescent="0.25">
      <c r="C279" s="2" t="s">
        <v>32</v>
      </c>
      <c r="D279" s="2" t="s">
        <v>9</v>
      </c>
    </row>
    <row r="280" spans="3:4" ht="13.5" x14ac:dyDescent="0.2">
      <c r="C280" s="11" t="s">
        <v>33</v>
      </c>
      <c r="D280" s="4">
        <v>10</v>
      </c>
    </row>
    <row r="281" spans="3:4" ht="13.5" x14ac:dyDescent="0.2">
      <c r="C281" s="11" t="s">
        <v>34</v>
      </c>
      <c r="D281" s="4">
        <v>0</v>
      </c>
    </row>
    <row r="282" spans="3:4" ht="13.5" x14ac:dyDescent="0.2">
      <c r="C282" s="11" t="s">
        <v>35</v>
      </c>
      <c r="D282" s="4">
        <v>0</v>
      </c>
    </row>
    <row r="283" spans="3:4" ht="13.5" x14ac:dyDescent="0.2">
      <c r="C283" s="12" t="s">
        <v>36</v>
      </c>
      <c r="D283" s="4">
        <v>0</v>
      </c>
    </row>
    <row r="284" spans="3:4" ht="15.75" x14ac:dyDescent="0.25">
      <c r="C284" s="7" t="s">
        <v>6</v>
      </c>
      <c r="D284" s="8">
        <f>SUM(D280:D283)</f>
        <v>10</v>
      </c>
    </row>
    <row r="294" spans="3:5" ht="15.75" x14ac:dyDescent="0.25">
      <c r="C294" s="14" t="s">
        <v>42</v>
      </c>
      <c r="D294" s="14"/>
      <c r="E294" s="14"/>
    </row>
    <row r="295" spans="3:5" ht="15.75" x14ac:dyDescent="0.25">
      <c r="C295" s="2" t="s">
        <v>43</v>
      </c>
      <c r="D295" s="2" t="s">
        <v>44</v>
      </c>
      <c r="E295" s="2" t="s">
        <v>3</v>
      </c>
    </row>
    <row r="296" spans="3:5" ht="13.5" x14ac:dyDescent="0.2">
      <c r="C296" s="11" t="s">
        <v>45</v>
      </c>
      <c r="D296" s="4">
        <v>1</v>
      </c>
      <c r="E296" s="5">
        <f>D296/$D$299</f>
        <v>0.14285714285714285</v>
      </c>
    </row>
    <row r="297" spans="3:5" ht="13.5" x14ac:dyDescent="0.2">
      <c r="C297" s="11" t="s">
        <v>46</v>
      </c>
      <c r="D297" s="4">
        <v>0</v>
      </c>
      <c r="E297" s="5">
        <f t="shared" ref="E297:E298" si="2">D297/$D$299</f>
        <v>0</v>
      </c>
    </row>
    <row r="298" spans="3:5" ht="13.5" x14ac:dyDescent="0.2">
      <c r="C298" s="11" t="s">
        <v>47</v>
      </c>
      <c r="D298" s="4">
        <v>6</v>
      </c>
      <c r="E298" s="5">
        <f t="shared" si="2"/>
        <v>0.8571428571428571</v>
      </c>
    </row>
    <row r="299" spans="3:5" ht="15.75" x14ac:dyDescent="0.25">
      <c r="C299" s="7" t="s">
        <v>6</v>
      </c>
      <c r="D299" s="8">
        <f>SUM(D296:D298)</f>
        <v>7</v>
      </c>
      <c r="E299" s="9">
        <f>SUM(E296:E298)</f>
        <v>1</v>
      </c>
    </row>
    <row r="333" spans="3:5" ht="15.75" x14ac:dyDescent="0.25">
      <c r="C333" s="14" t="s">
        <v>58</v>
      </c>
      <c r="D333" s="14"/>
      <c r="E333" s="14"/>
    </row>
    <row r="334" spans="3:5" ht="15.75" x14ac:dyDescent="0.25">
      <c r="C334" s="2"/>
      <c r="D334" s="2" t="s">
        <v>9</v>
      </c>
      <c r="E334" s="2" t="s">
        <v>3</v>
      </c>
    </row>
    <row r="335" spans="3:5" ht="13.5" x14ac:dyDescent="0.2">
      <c r="C335" s="11" t="s">
        <v>48</v>
      </c>
      <c r="D335" s="4">
        <v>175</v>
      </c>
      <c r="E335" s="5">
        <f>D335/$D$337</f>
        <v>0.32347504621072087</v>
      </c>
    </row>
    <row r="336" spans="3:5" ht="13.5" x14ac:dyDescent="0.2">
      <c r="C336" s="11" t="s">
        <v>49</v>
      </c>
      <c r="D336" s="4">
        <v>366</v>
      </c>
      <c r="E336" s="5">
        <f>D336/$D$337</f>
        <v>0.67652495378927913</v>
      </c>
    </row>
    <row r="337" spans="3:5" ht="15.75" x14ac:dyDescent="0.25">
      <c r="C337" s="7" t="s">
        <v>6</v>
      </c>
      <c r="D337" s="8">
        <f>SUM(D335:D336)</f>
        <v>541</v>
      </c>
      <c r="E337" s="9">
        <f>SUM(E335:E336)</f>
        <v>1</v>
      </c>
    </row>
    <row r="367" spans="3:5" ht="15.75" x14ac:dyDescent="0.25">
      <c r="C367" s="14" t="s">
        <v>59</v>
      </c>
      <c r="D367" s="14"/>
      <c r="E367" s="14"/>
    </row>
    <row r="368" spans="3:5" ht="15.75" x14ac:dyDescent="0.25">
      <c r="C368" s="2"/>
      <c r="D368" s="2" t="s">
        <v>9</v>
      </c>
      <c r="E368" s="2" t="s">
        <v>3</v>
      </c>
    </row>
    <row r="369" spans="3:5" ht="13.5" x14ac:dyDescent="0.2">
      <c r="C369" s="11" t="s">
        <v>48</v>
      </c>
      <c r="D369" s="4">
        <v>181</v>
      </c>
      <c r="E369" s="5">
        <f>D369/$D$371</f>
        <v>0.3327205882352941</v>
      </c>
    </row>
    <row r="370" spans="3:5" ht="13.5" x14ac:dyDescent="0.2">
      <c r="C370" s="11" t="s">
        <v>49</v>
      </c>
      <c r="D370" s="4">
        <v>363</v>
      </c>
      <c r="E370" s="5">
        <f>D370/$D$371</f>
        <v>0.66727941176470584</v>
      </c>
    </row>
    <row r="371" spans="3:5" ht="15.75" x14ac:dyDescent="0.25">
      <c r="C371" s="7" t="s">
        <v>6</v>
      </c>
      <c r="D371" s="8">
        <f>SUM(D369:D370)</f>
        <v>544</v>
      </c>
      <c r="E371" s="9">
        <f>SUM(E369:E370)</f>
        <v>1</v>
      </c>
    </row>
  </sheetData>
  <sortState ref="C96:E114">
    <sortCondition ref="E96:E114"/>
  </sortState>
  <mergeCells count="12">
    <mergeCell ref="C367:E367"/>
    <mergeCell ref="C171:D171"/>
    <mergeCell ref="C22:E22"/>
    <mergeCell ref="C59:E59"/>
    <mergeCell ref="C94:E94"/>
    <mergeCell ref="C141:D141"/>
    <mergeCell ref="C155:D155"/>
    <mergeCell ref="C208:D208"/>
    <mergeCell ref="C243:D243"/>
    <mergeCell ref="C278:D278"/>
    <mergeCell ref="C294:E294"/>
    <mergeCell ref="C333:E3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NNA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2023-01-13T20:38:22Z</dcterms:created>
  <dcterms:modified xsi:type="dcterms:W3CDTF">2025-03-25T20:04:06Z</dcterms:modified>
</cp:coreProperties>
</file>