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3" i="1" l="1"/>
  <c r="D73" i="1"/>
  <c r="E64" i="1" s="1"/>
  <c r="D321" i="1"/>
  <c r="D401" i="1"/>
  <c r="D242" i="1"/>
  <c r="D521" i="1"/>
  <c r="E520" i="1" s="1"/>
  <c r="D361" i="1"/>
  <c r="D169" i="1"/>
  <c r="D205" i="1"/>
  <c r="D28" i="1"/>
  <c r="E27" i="1" s="1"/>
  <c r="D484" i="1"/>
  <c r="E483" i="1" s="1"/>
  <c r="D127" i="1"/>
  <c r="E125" i="1" s="1"/>
  <c r="D439" i="1"/>
  <c r="E437" i="1" s="1"/>
  <c r="E70" i="1" l="1"/>
  <c r="E67" i="1"/>
  <c r="E71" i="1"/>
  <c r="E482" i="1"/>
  <c r="E484" i="1" s="1"/>
  <c r="E66" i="1"/>
  <c r="E68" i="1"/>
  <c r="E65" i="1"/>
  <c r="E69" i="1"/>
  <c r="E72" i="1"/>
  <c r="E519" i="1"/>
  <c r="E521" i="1" s="1"/>
  <c r="E436" i="1"/>
  <c r="E26" i="1"/>
  <c r="E28" i="1" s="1"/>
  <c r="E438" i="1"/>
  <c r="E116" i="1"/>
  <c r="E122" i="1"/>
  <c r="E108" i="1"/>
  <c r="E110" i="1"/>
  <c r="E124" i="1"/>
  <c r="E113" i="1"/>
  <c r="E120" i="1"/>
  <c r="E114" i="1"/>
  <c r="E126" i="1"/>
  <c r="E121" i="1"/>
  <c r="E119" i="1"/>
  <c r="E115" i="1"/>
  <c r="E111" i="1"/>
  <c r="E112" i="1"/>
  <c r="E109" i="1"/>
  <c r="E123" i="1"/>
  <c r="E118" i="1"/>
  <c r="E107" i="1"/>
  <c r="E117" i="1"/>
  <c r="E73" i="1" l="1"/>
  <c r="E439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<sst xmlns="http://schemas.openxmlformats.org/spreadsheetml/2006/main" count="122" uniqueCount="62">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</sst>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0.94084339144687823</c:v>
                </c:pt>
                <c:pt idx="1">
                  <c:v>5.9156608553121742E-2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6,314</c:v>
                  </c:pt>
                  <c:pt idx="1">
                    <c:v>397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358160484527281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ED707F3-551D-4184-88A8-4F53A72F48B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D301278-202E-4194-A7E4-A84F938EF5F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F83FA2-49D9-4C2D-875A-C8322C2C91E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C97F0F8-5140-43BA-839C-242A763A275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ECCA561-7295-4D98-8A22-140BB44D86A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E5B5E93-0CC2-42A8-9D30-CCC5C2BA066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F061BC-B72D-49E5-AF5D-2B6D363E9C4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1954E6B-B4AC-436B-AB62-56D4EB3B2C1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595BB3-1A6B-4A40-9CC4-51FE0F32686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22BEFF3-F413-45C2-9825-5F0E219B2BC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6F744C2-39C5-4B35-94D5-9E4A95B19D8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3B0B43A-DEDA-4BE7-AB6B-47E6349437E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7080E2-38A7-4C37-B0CD-E1C2DDC420D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1671710-CB49-4844-AF1E-CF0626E113D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A06D7C0-9518-4FAB-9734-76686FFD10B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D6B1721-15E8-425D-A219-BFF06B64E7E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83668A-824E-425A-8FF2-BF538532365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5C62859-0831-4B88-B7D0-3C9C24C76A7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Libertad por Garantía Económica</c:v>
                </c:pt>
                <c:pt idx="7">
                  <c:v>Presentación Periódica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2.0622808826562179E-4</c:v>
                </c:pt>
                <c:pt idx="1">
                  <c:v>4.1245617653124357E-4</c:v>
                </c:pt>
                <c:pt idx="2">
                  <c:v>3.5058775005155701E-3</c:v>
                </c:pt>
                <c:pt idx="3">
                  <c:v>5.5681583831717878E-3</c:v>
                </c:pt>
                <c:pt idx="4">
                  <c:v>5.1350793978139825E-2</c:v>
                </c:pt>
                <c:pt idx="5">
                  <c:v>0.10311404413281089</c:v>
                </c:pt>
                <c:pt idx="6">
                  <c:v>0.25572282944937103</c:v>
                </c:pt>
                <c:pt idx="7">
                  <c:v>0.26438440915652711</c:v>
                </c:pt>
                <c:pt idx="8">
                  <c:v>0.31573520313466696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1</c:v>
                  </c:pt>
                  <c:pt idx="1">
                    <c:v>2</c:v>
                  </c:pt>
                  <c:pt idx="2">
                    <c:v>17</c:v>
                  </c:pt>
                  <c:pt idx="3">
                    <c:v>27</c:v>
                  </c:pt>
                  <c:pt idx="4">
                    <c:v>249</c:v>
                  </c:pt>
                  <c:pt idx="5">
                    <c:v>500</c:v>
                  </c:pt>
                  <c:pt idx="6">
                    <c:v>1,240</c:v>
                  </c:pt>
                  <c:pt idx="7">
                    <c:v>1,282</c:v>
                  </c:pt>
                  <c:pt idx="8">
                    <c:v>1,531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4064"/>
        <c:axId val="12367328"/>
      </c:barChart>
      <c:catAx>
        <c:axId val="1236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67328"/>
        <c:crosses val="autoZero"/>
        <c:auto val="1"/>
        <c:lblAlgn val="ctr"/>
        <c:lblOffset val="100"/>
        <c:noMultiLvlLbl val="0"/>
      </c:catAx>
      <c:valAx>
        <c:axId val="1236732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23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7441906554247"/>
          <c:y val="3.9091247422132304E-2"/>
          <c:w val="0.47620661620015575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5C03DD3-424C-4F74-96D7-77AD80B6C50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D2539E9-09D0-4A47-B4F8-71266513AE4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F06B16-30CF-4959-9C3C-767EC3743D7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71007A4-7F22-4319-8BE6-DE48FDE843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C22984-25F3-435A-9D3C-9AB8F9CE19B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CB4314A-7CC5-4301-9661-CEACE10F7CA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5BFD50-30BA-4D70-9B72-BEB54EB17E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4AE857F-B614-484C-BEF3-4D25D237903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F5A99D-8FD5-4DD5-8D78-015155FFB06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2E735F3-FC39-4A02-9C49-6EC4BAD6EC2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A106E4-AD94-43AF-AB87-6EEB828C187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6DBB5C0-AAD4-4E41-9166-DA30B50C166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52C4914-9B82-4073-AFB0-6BC0494F50E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8C63CF3-35ED-471E-ACD2-E1CA0C375F6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D27684-05D5-43E3-97C3-6A3130BB667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922226C-840C-4249-B113-2D1D626A8CE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D1378D1-806B-4496-8490-7F960BB079F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892FF6D-E4DF-4874-BE03-AE7819BE9FF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1049343-EB47-4AF0-AACE-B01B13AF572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58A80EC-A321-40A4-86B8-250F3F3841C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AEA8AA9-9345-45ED-9D84-2CD33797C33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F58695D-9905-4499-A41F-066234605B6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A6CA45D-B098-453B-A256-F8A7E979149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1342D97-1458-4663-A120-ABBFA36397B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1DAE04-FCC8-4739-8E0A-15E043BB7C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70A74B4-D9D4-499F-8E9B-3A209A4B697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E1C03D0-3890-4530-ACAD-87B39818F63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9218594-9424-48AD-9F2B-B67D4EC6363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14B301-B80E-4711-8676-349A44EA83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338F5F0-8D01-4783-A9C6-9E208D212A8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95483A8-F0C1-410A-9B21-17FB1012619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5D6F765-7404-40C2-BBDB-0EF51E68732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ORD'!$C$111:$C$126</c:f>
              <c:strCache>
                <c:ptCount val="16"/>
                <c:pt idx="0">
                  <c:v>Cumplimiento Especial de la Pena Definitivo</c:v>
                </c:pt>
                <c:pt idx="1">
                  <c:v>Sustitución de la Multa Definitiva</c:v>
                </c:pt>
                <c:pt idx="2">
                  <c:v>Perdón Judicial (Con Pena Eximida) </c:v>
                </c:pt>
                <c:pt idx="3">
                  <c:v>Libertad Condicional Definitiva</c:v>
                </c:pt>
                <c:pt idx="4">
                  <c:v>Traslados Otorgados Fuera de la Jurisdicción</c:v>
                </c:pt>
                <c:pt idx="5">
                  <c:v>Nulidad del Procedimiento</c:v>
                </c:pt>
                <c:pt idx="6">
                  <c:v>Fallecimiento</c:v>
                </c:pt>
                <c:pt idx="7">
                  <c:v>Declinatoria al Tribunal de Adolescentes</c:v>
                </c:pt>
                <c:pt idx="8">
                  <c:v>Prescripción</c:v>
                </c:pt>
                <c:pt idx="9">
                  <c:v>Condena Mínima (Pena Cumplida) </c:v>
                </c:pt>
                <c:pt idx="10">
                  <c:v>Criterio de Oportunidad</c:v>
                </c:pt>
                <c:pt idx="11">
                  <c:v>Agilización de Libertad</c:v>
                </c:pt>
                <c:pt idx="12">
                  <c:v>Archivo Definitivo</c:v>
                </c:pt>
                <c:pt idx="13">
                  <c:v>Auto de No Ha Lugar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ORD'!$E$111:$E$126</c:f>
              <c:numCache>
                <c:formatCode>0.00%</c:formatCode>
                <c:ptCount val="16"/>
                <c:pt idx="0">
                  <c:v>2.9231218941829873E-4</c:v>
                </c:pt>
                <c:pt idx="1">
                  <c:v>5.8462437883659746E-4</c:v>
                </c:pt>
                <c:pt idx="2">
                  <c:v>2.3384975153463898E-3</c:v>
                </c:pt>
                <c:pt idx="3">
                  <c:v>2.6308097047646889E-3</c:v>
                </c:pt>
                <c:pt idx="4">
                  <c:v>3.2154340836012861E-3</c:v>
                </c:pt>
                <c:pt idx="5">
                  <c:v>4.3846828412744815E-3</c:v>
                </c:pt>
                <c:pt idx="6">
                  <c:v>5.846243788365975E-3</c:v>
                </c:pt>
                <c:pt idx="7">
                  <c:v>7.8924291142940667E-3</c:v>
                </c:pt>
                <c:pt idx="8">
                  <c:v>8.1847413037123649E-3</c:v>
                </c:pt>
                <c:pt idx="9">
                  <c:v>9.9386144402221575E-3</c:v>
                </c:pt>
                <c:pt idx="10">
                  <c:v>1.3738672902660041E-2</c:v>
                </c:pt>
                <c:pt idx="11">
                  <c:v>5.2031569716457178E-2</c:v>
                </c:pt>
                <c:pt idx="12">
                  <c:v>0.13563285589009061</c:v>
                </c:pt>
                <c:pt idx="13">
                  <c:v>0.18211049400760013</c:v>
                </c:pt>
                <c:pt idx="14">
                  <c:v>0.24349605378544284</c:v>
                </c:pt>
                <c:pt idx="15">
                  <c:v>0.32768196433791291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ORD'!$D$111:$D$126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8</c:v>
                  </c:pt>
                  <c:pt idx="3">
                    <c:v>9</c:v>
                  </c:pt>
                  <c:pt idx="4">
                    <c:v>11</c:v>
                  </c:pt>
                  <c:pt idx="5">
                    <c:v>15</c:v>
                  </c:pt>
                  <c:pt idx="6">
                    <c:v>20</c:v>
                  </c:pt>
                  <c:pt idx="7">
                    <c:v>27</c:v>
                  </c:pt>
                  <c:pt idx="8">
                    <c:v>28</c:v>
                  </c:pt>
                  <c:pt idx="9">
                    <c:v>34</c:v>
                  </c:pt>
                  <c:pt idx="10">
                    <c:v>47</c:v>
                  </c:pt>
                  <c:pt idx="11">
                    <c:v>178</c:v>
                  </c:pt>
                  <c:pt idx="12">
                    <c:v>464</c:v>
                  </c:pt>
                  <c:pt idx="13">
                    <c:v>623</c:v>
                  </c:pt>
                  <c:pt idx="14">
                    <c:v>833</c:v>
                  </c:pt>
                  <c:pt idx="15">
                    <c:v>1,121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0800"/>
        <c:axId val="12371136"/>
      </c:barChart>
      <c:catAx>
        <c:axId val="1236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71136"/>
        <c:crosses val="autoZero"/>
        <c:auto val="1"/>
        <c:lblAlgn val="ctr"/>
        <c:lblOffset val="100"/>
        <c:noMultiLvlLbl val="0"/>
      </c:catAx>
      <c:valAx>
        <c:axId val="1237113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23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ORD'!$C$165:$C$168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ORD'!$D$165:$D$168</c:f>
              <c:numCache>
                <c:formatCode>#,##0</c:formatCode>
                <c:ptCount val="4"/>
                <c:pt idx="0">
                  <c:v>134</c:v>
                </c:pt>
                <c:pt idx="1">
                  <c:v>29</c:v>
                </c:pt>
                <c:pt idx="2">
                  <c:v>35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8960"/>
        <c:axId val="12361888"/>
      </c:barChart>
      <c:catAx>
        <c:axId val="123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61888"/>
        <c:crosses val="autoZero"/>
        <c:auto val="1"/>
        <c:lblAlgn val="ctr"/>
        <c:lblOffset val="100"/>
        <c:noMultiLvlLbl val="0"/>
      </c:catAx>
      <c:valAx>
        <c:axId val="12361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ORD'!$C$201:$C$204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ORD'!$D$201:$D$204</c:f>
              <c:numCache>
                <c:formatCode>#,##0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2432"/>
        <c:axId val="12371680"/>
      </c:barChart>
      <c:catAx>
        <c:axId val="123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71680"/>
        <c:crosses val="autoZero"/>
        <c:auto val="1"/>
        <c:lblAlgn val="ctr"/>
        <c:lblOffset val="100"/>
        <c:noMultiLvlLbl val="0"/>
      </c:catAx>
      <c:valAx>
        <c:axId val="1237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ORD'!$C$238:$C$241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ORD'!$D$238:$D$241</c:f>
              <c:numCache>
                <c:formatCode>#,##0</c:formatCode>
                <c:ptCount val="4"/>
                <c:pt idx="0">
                  <c:v>562</c:v>
                </c:pt>
                <c:pt idx="1">
                  <c:v>1</c:v>
                </c:pt>
                <c:pt idx="2">
                  <c:v>131</c:v>
                </c:pt>
                <c:pt idx="3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5152"/>
        <c:axId val="12362976"/>
      </c:barChart>
      <c:catAx>
        <c:axId val="123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62976"/>
        <c:crosses val="autoZero"/>
        <c:auto val="1"/>
        <c:lblAlgn val="ctr"/>
        <c:lblOffset val="100"/>
        <c:noMultiLvlLbl val="0"/>
      </c:catAx>
      <c:valAx>
        <c:axId val="12362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ORD'!$C$279:$C$282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ORD'!$D$279:$D$282</c:f>
              <c:numCache>
                <c:formatCode>#,##0</c:formatCode>
                <c:ptCount val="4"/>
                <c:pt idx="0">
                  <c:v>958</c:v>
                </c:pt>
                <c:pt idx="1">
                  <c:v>13</c:v>
                </c:pt>
                <c:pt idx="2">
                  <c:v>408</c:v>
                </c:pt>
                <c:pt idx="3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3520"/>
        <c:axId val="12359168"/>
      </c:barChart>
      <c:catAx>
        <c:axId val="12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59168"/>
        <c:crosses val="autoZero"/>
        <c:auto val="1"/>
        <c:lblAlgn val="ctr"/>
        <c:lblOffset val="100"/>
        <c:noMultiLvlLbl val="0"/>
      </c:catAx>
      <c:valAx>
        <c:axId val="12359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6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ORD'!$C$317:$C$320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ORD'!$D$317:$D$320</c:f>
              <c:numCache>
                <c:formatCode>#,##0</c:formatCode>
                <c:ptCount val="4"/>
                <c:pt idx="0">
                  <c:v>350</c:v>
                </c:pt>
                <c:pt idx="1">
                  <c:v>6</c:v>
                </c:pt>
                <c:pt idx="2">
                  <c:v>64</c:v>
                </c:pt>
                <c:pt idx="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72768"/>
        <c:axId val="12366240"/>
      </c:barChart>
      <c:catAx>
        <c:axId val="123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66240"/>
        <c:crosses val="autoZero"/>
        <c:auto val="1"/>
        <c:lblAlgn val="ctr"/>
        <c:lblOffset val="100"/>
        <c:noMultiLvlLbl val="0"/>
      </c:catAx>
      <c:valAx>
        <c:axId val="12366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3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ORD'!$C$357:$C$360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ORD'!$D$357:$D$360</c:f>
              <c:numCache>
                <c:formatCode>#,##0</c:formatCode>
                <c:ptCount val="4"/>
                <c:pt idx="0">
                  <c:v>498</c:v>
                </c:pt>
                <c:pt idx="1">
                  <c:v>0</c:v>
                </c:pt>
                <c:pt idx="2">
                  <c:v>69</c:v>
                </c:pt>
                <c:pt idx="3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58080"/>
        <c:axId val="12370048"/>
      </c:barChart>
      <c:catAx>
        <c:axId val="123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70048"/>
        <c:crosses val="autoZero"/>
        <c:auto val="1"/>
        <c:lblAlgn val="ctr"/>
        <c:lblOffset val="100"/>
        <c:noMultiLvlLbl val="0"/>
      </c:catAx>
      <c:valAx>
        <c:axId val="123700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35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ORD'!$C$397:$C$400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ORD'!$D$397:$D$400</c:f>
              <c:numCache>
                <c:formatCode>#,##0</c:formatCode>
                <c:ptCount val="4"/>
                <c:pt idx="0">
                  <c:v>230</c:v>
                </c:pt>
                <c:pt idx="1">
                  <c:v>0</c:v>
                </c:pt>
                <c:pt idx="2">
                  <c:v>7</c:v>
                </c:pt>
                <c:pt idx="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70592"/>
        <c:axId val="12372224"/>
      </c:barChart>
      <c:catAx>
        <c:axId val="123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72224"/>
        <c:crosses val="autoZero"/>
        <c:auto val="1"/>
        <c:lblAlgn val="ctr"/>
        <c:lblOffset val="100"/>
        <c:noMultiLvlLbl val="0"/>
      </c:catAx>
      <c:valAx>
        <c:axId val="12372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37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475503540118142E-2"/>
                  <c:y val="-8.8211644033623693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ORD'!$C$436:$C$438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ORD'!$E$436:$E$438</c:f>
              <c:numCache>
                <c:formatCode>0%</c:formatCode>
                <c:ptCount val="3"/>
                <c:pt idx="0">
                  <c:v>0.46078431372549017</c:v>
                </c:pt>
                <c:pt idx="1">
                  <c:v>9.8039215686274508E-3</c:v>
                </c:pt>
                <c:pt idx="2">
                  <c:v>0.52941176470588236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ORD'!$D$436:$D$438</c15:f>
                <c15:dlblRangeCache>
                  <c:ptCount val="3"/>
                  <c:pt idx="0">
                    <c:v>47</c:v>
                  </c:pt>
                  <c:pt idx="1">
                    <c:v>1</c:v>
                  </c:pt>
                  <c:pt idx="2">
                    <c:v>54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07251527339566E-2"/>
          <c:y val="9.4868970638053593E-2"/>
          <c:w val="0.9385854969453209"/>
          <c:h val="0.79358865038431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ORD'!$C$482:$C$483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ORD'!$E$482:$E$483</c:f>
              <c:numCache>
                <c:formatCode>0%</c:formatCode>
                <c:ptCount val="2"/>
                <c:pt idx="0">
                  <c:v>0.34823393167342209</c:v>
                </c:pt>
                <c:pt idx="1">
                  <c:v>0.65176606832657791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ORD'!$D$482:$D$483</c15:f>
                <c15:dlblRangeCache>
                  <c:ptCount val="2"/>
                  <c:pt idx="0">
                    <c:v>3,007</c:v>
                  </c:pt>
                  <c:pt idx="1">
                    <c:v>5,628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0256"/>
        <c:axId val="12359712"/>
      </c:barChart>
      <c:catAx>
        <c:axId val="123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59712"/>
        <c:crosses val="autoZero"/>
        <c:auto val="1"/>
        <c:lblAlgn val="ctr"/>
        <c:lblOffset val="100"/>
        <c:noMultiLvlLbl val="0"/>
      </c:catAx>
      <c:valAx>
        <c:axId val="12359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3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ORD'!$C$519:$C$520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ORD'!$E$519:$E$520</c:f>
              <c:numCache>
                <c:formatCode>0%</c:formatCode>
                <c:ptCount val="2"/>
                <c:pt idx="0">
                  <c:v>0.32990391148209258</c:v>
                </c:pt>
                <c:pt idx="1">
                  <c:v>0.67009608851790736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ORD'!$D$519:$D$520</c15:f>
                <c15:dlblRangeCache>
                  <c:ptCount val="2"/>
                  <c:pt idx="0">
                    <c:v>3,399</c:v>
                  </c:pt>
                  <c:pt idx="1">
                    <c:v>6,904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2930960"/>
        <c:axId val="2122923344"/>
      </c:barChart>
      <c:catAx>
        <c:axId val="212293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122923344"/>
        <c:crosses val="autoZero"/>
        <c:auto val="1"/>
        <c:lblAlgn val="ctr"/>
        <c:lblOffset val="100"/>
        <c:noMultiLvlLbl val="0"/>
      </c:catAx>
      <c:valAx>
        <c:axId val="2122923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2293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Abril - Junio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109799</xdr:colOff>
      <xdr:row>74</xdr:row>
      <xdr:rowOff>26722</xdr:rowOff>
    </xdr:from>
    <xdr:to>
      <xdr:col>5</xdr:col>
      <xdr:colOff>30615</xdr:colOff>
      <xdr:row>93</xdr:row>
      <xdr:rowOff>42334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453759</xdr:colOff>
      <xdr:row>57</xdr:row>
      <xdr:rowOff>34397</xdr:rowOff>
    </xdr:from>
    <xdr:to>
      <xdr:col>5</xdr:col>
      <xdr:colOff>338666</xdr:colOff>
      <xdr:row>59</xdr:row>
      <xdr:rowOff>93282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1215759" y="9220730"/>
          <a:ext cx="6901657" cy="376385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Abril - Junio 2024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130283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5982156"/>
          <a:ext cx="6142114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Abril - Junio 2024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327893</xdr:colOff>
      <xdr:row>128</xdr:row>
      <xdr:rowOff>131988</xdr:rowOff>
    </xdr:from>
    <xdr:to>
      <xdr:col>4</xdr:col>
      <xdr:colOff>1063436</xdr:colOff>
      <xdr:row>151</xdr:row>
      <xdr:rowOff>54428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212990</xdr:colOff>
      <xdr:row>158</xdr:row>
      <xdr:rowOff>55893</xdr:rowOff>
    </xdr:from>
    <xdr:to>
      <xdr:col>4</xdr:col>
      <xdr:colOff>984250</xdr:colOff>
      <xdr:row>162</xdr:row>
      <xdr:rowOff>152375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74990" y="25836893"/>
          <a:ext cx="6443927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Abril - Junio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193</xdr:row>
      <xdr:rowOff>152656</xdr:rowOff>
    </xdr:from>
    <xdr:to>
      <xdr:col>4</xdr:col>
      <xdr:colOff>809625</xdr:colOff>
      <xdr:row>198</xdr:row>
      <xdr:rowOff>90388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1659239"/>
          <a:ext cx="6482102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Abril - Junio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133614</xdr:colOff>
      <xdr:row>170</xdr:row>
      <xdr:rowOff>9526</xdr:rowOff>
    </xdr:from>
    <xdr:to>
      <xdr:col>3</xdr:col>
      <xdr:colOff>1550458</xdr:colOff>
      <xdr:row>186</xdr:row>
      <xdr:rowOff>150548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582082</xdr:colOff>
      <xdr:row>207</xdr:row>
      <xdr:rowOff>26722</xdr:rowOff>
    </xdr:from>
    <xdr:to>
      <xdr:col>3</xdr:col>
      <xdr:colOff>1607344</xdr:colOff>
      <xdr:row>223</xdr:row>
      <xdr:rowOff>82021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229</xdr:row>
      <xdr:rowOff>134798</xdr:rowOff>
    </xdr:from>
    <xdr:to>
      <xdr:col>4</xdr:col>
      <xdr:colOff>273845</xdr:colOff>
      <xdr:row>233</xdr:row>
      <xdr:rowOff>139397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7525715"/>
          <a:ext cx="543454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Abril - Junio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1</xdr:col>
      <xdr:colOff>658671</xdr:colOff>
      <xdr:row>271</xdr:row>
      <xdr:rowOff>21687</xdr:rowOff>
    </xdr:from>
    <xdr:to>
      <xdr:col>4</xdr:col>
      <xdr:colOff>529402</xdr:colOff>
      <xdr:row>275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Abril - Junio 2024</a:t>
          </a:r>
          <a:endParaRPr lang="es-DO" sz="1800"/>
        </a:p>
      </xdr:txBody>
    </xdr:sp>
    <xdr:clientData/>
  </xdr:twoCellAnchor>
  <xdr:twoCellAnchor>
    <xdr:from>
      <xdr:col>1</xdr:col>
      <xdr:colOff>569798</xdr:colOff>
      <xdr:row>243</xdr:row>
      <xdr:rowOff>92868</xdr:rowOff>
    </xdr:from>
    <xdr:to>
      <xdr:col>3</xdr:col>
      <xdr:colOff>1716769</xdr:colOff>
      <xdr:row>263</xdr:row>
      <xdr:rowOff>124166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598712</xdr:colOff>
      <xdr:row>283</xdr:row>
      <xdr:rowOff>87313</xdr:rowOff>
    </xdr:from>
    <xdr:to>
      <xdr:col>3</xdr:col>
      <xdr:colOff>1670843</xdr:colOff>
      <xdr:row>302</xdr:row>
      <xdr:rowOff>129267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309</xdr:row>
      <xdr:rowOff>41672</xdr:rowOff>
    </xdr:from>
    <xdr:to>
      <xdr:col>4</xdr:col>
      <xdr:colOff>377739</xdr:colOff>
      <xdr:row>313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Abril - Junio 2024</a:t>
          </a:r>
          <a:endParaRPr lang="es-DO" sz="1800"/>
        </a:p>
      </xdr:txBody>
    </xdr:sp>
    <xdr:clientData/>
  </xdr:twoCellAnchor>
  <xdr:twoCellAnchor>
    <xdr:from>
      <xdr:col>1</xdr:col>
      <xdr:colOff>631030</xdr:colOff>
      <xdr:row>322</xdr:row>
      <xdr:rowOff>44224</xdr:rowOff>
    </xdr:from>
    <xdr:to>
      <xdr:col>4</xdr:col>
      <xdr:colOff>22111</xdr:colOff>
      <xdr:row>341</xdr:row>
      <xdr:rowOff>101601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348</xdr:row>
      <xdr:rowOff>73045</xdr:rowOff>
    </xdr:from>
    <xdr:to>
      <xdr:col>4</xdr:col>
      <xdr:colOff>654843</xdr:colOff>
      <xdr:row>352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Abril - Junio 2024</a:t>
          </a:r>
          <a:endParaRPr lang="es-DO" sz="1800"/>
        </a:p>
      </xdr:txBody>
    </xdr:sp>
    <xdr:clientData/>
  </xdr:twoCellAnchor>
  <xdr:twoCellAnchor>
    <xdr:from>
      <xdr:col>1</xdr:col>
      <xdr:colOff>485181</xdr:colOff>
      <xdr:row>362</xdr:row>
      <xdr:rowOff>52090</xdr:rowOff>
    </xdr:from>
    <xdr:to>
      <xdr:col>4</xdr:col>
      <xdr:colOff>160735</xdr:colOff>
      <xdr:row>381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523873</xdr:colOff>
      <xdr:row>401</xdr:row>
      <xdr:rowOff>159841</xdr:rowOff>
    </xdr:from>
    <xdr:to>
      <xdr:col>4</xdr:col>
      <xdr:colOff>353713</xdr:colOff>
      <xdr:row>421</xdr:row>
      <xdr:rowOff>122039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388</xdr:row>
      <xdr:rowOff>119063</xdr:rowOff>
    </xdr:from>
    <xdr:to>
      <xdr:col>4</xdr:col>
      <xdr:colOff>226220</xdr:colOff>
      <xdr:row>392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Casación, en Materia Penal Ordinaria, Abril - Junio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1</xdr:col>
      <xdr:colOff>666750</xdr:colOff>
      <xdr:row>428</xdr:row>
      <xdr:rowOff>0</xdr:rowOff>
    </xdr:from>
    <xdr:to>
      <xdr:col>5</xdr:col>
      <xdr:colOff>11907</xdr:colOff>
      <xdr:row>432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Abril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Junio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1</xdr:col>
      <xdr:colOff>729888</xdr:colOff>
      <xdr:row>442</xdr:row>
      <xdr:rowOff>17101</xdr:rowOff>
    </xdr:from>
    <xdr:to>
      <xdr:col>4</xdr:col>
      <xdr:colOff>1005535</xdr:colOff>
      <xdr:row>466</xdr:row>
      <xdr:rowOff>45461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878450</xdr:colOff>
      <xdr:row>486</xdr:row>
      <xdr:rowOff>72830</xdr:rowOff>
    </xdr:from>
    <xdr:to>
      <xdr:col>4</xdr:col>
      <xdr:colOff>517197</xdr:colOff>
      <xdr:row>503</xdr:row>
      <xdr:rowOff>51457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473</xdr:row>
      <xdr:rowOff>94088</xdr:rowOff>
    </xdr:from>
    <xdr:to>
      <xdr:col>5</xdr:col>
      <xdr:colOff>297657</xdr:colOff>
      <xdr:row>477</xdr:row>
      <xdr:rowOff>98687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77225421"/>
          <a:ext cx="656576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Abril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Junio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2</xdr:col>
      <xdr:colOff>845343</xdr:colOff>
      <xdr:row>522</xdr:row>
      <xdr:rowOff>84930</xdr:rowOff>
    </xdr:from>
    <xdr:to>
      <xdr:col>4</xdr:col>
      <xdr:colOff>511968</xdr:colOff>
      <xdr:row>539</xdr:row>
      <xdr:rowOff>77787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510</xdr:row>
      <xdr:rowOff>118753</xdr:rowOff>
    </xdr:from>
    <xdr:to>
      <xdr:col>6</xdr:col>
      <xdr:colOff>0</xdr:colOff>
      <xdr:row>514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Abril - Junio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30/6/2024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1"/>
  <sheetViews>
    <sheetView tabSelected="1" zoomScale="90" zoomScaleNormal="90" workbookViewId="0">
      <selection activeCell="O516" sqref="O516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6314</v>
      </c>
      <c r="E26" s="5">
        <f>D26/$D$28</f>
        <v>0.94084339144687823</v>
      </c>
    </row>
    <row r="27" spans="3:5" ht="13.5" x14ac:dyDescent="0.2">
      <c r="C27" s="11" t="s">
        <v>5</v>
      </c>
      <c r="D27" s="4">
        <v>397</v>
      </c>
      <c r="E27" s="5">
        <f>D27/$D$28</f>
        <v>5.9156608553121742E-2</v>
      </c>
    </row>
    <row r="28" spans="3:5" ht="15.75" x14ac:dyDescent="0.25">
      <c r="C28" s="6" t="s">
        <v>6</v>
      </c>
      <c r="D28" s="7">
        <f>SUM(D26:D27)</f>
        <v>6711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1</v>
      </c>
      <c r="E64" s="9">
        <f t="shared" ref="E64:E72" si="0">D64/$D$73</f>
        <v>2.0622808826562179E-4</v>
      </c>
    </row>
    <row r="65" spans="3:5" ht="13.5" x14ac:dyDescent="0.2">
      <c r="C65" s="3" t="s">
        <v>32</v>
      </c>
      <c r="D65" s="4">
        <v>2</v>
      </c>
      <c r="E65" s="9">
        <f t="shared" si="0"/>
        <v>4.1245617653124357E-4</v>
      </c>
    </row>
    <row r="66" spans="3:5" ht="13.5" x14ac:dyDescent="0.2">
      <c r="C66" s="3" t="s">
        <v>34</v>
      </c>
      <c r="D66" s="4">
        <v>17</v>
      </c>
      <c r="E66" s="9">
        <f t="shared" si="0"/>
        <v>3.5058775005155701E-3</v>
      </c>
    </row>
    <row r="67" spans="3:5" ht="13.5" x14ac:dyDescent="0.2">
      <c r="C67" s="3" t="s">
        <v>35</v>
      </c>
      <c r="D67" s="4">
        <v>27</v>
      </c>
      <c r="E67" s="9">
        <f t="shared" si="0"/>
        <v>5.5681583831717878E-3</v>
      </c>
    </row>
    <row r="68" spans="3:5" ht="13.5" x14ac:dyDescent="0.2">
      <c r="C68" s="3" t="s">
        <v>36</v>
      </c>
      <c r="D68" s="4">
        <v>249</v>
      </c>
      <c r="E68" s="9">
        <f t="shared" si="0"/>
        <v>5.1350793978139825E-2</v>
      </c>
    </row>
    <row r="69" spans="3:5" ht="13.5" x14ac:dyDescent="0.2">
      <c r="C69" s="3" t="s">
        <v>37</v>
      </c>
      <c r="D69" s="4">
        <v>500</v>
      </c>
      <c r="E69" s="9">
        <f t="shared" si="0"/>
        <v>0.10311404413281089</v>
      </c>
    </row>
    <row r="70" spans="3:5" ht="13.5" x14ac:dyDescent="0.2">
      <c r="C70" s="3" t="s">
        <v>39</v>
      </c>
      <c r="D70" s="4">
        <v>1240</v>
      </c>
      <c r="E70" s="9">
        <f t="shared" si="0"/>
        <v>0.25572282944937103</v>
      </c>
    </row>
    <row r="71" spans="3:5" ht="13.5" x14ac:dyDescent="0.2">
      <c r="C71" s="3" t="s">
        <v>38</v>
      </c>
      <c r="D71" s="4">
        <v>1282</v>
      </c>
      <c r="E71" s="9">
        <f t="shared" si="0"/>
        <v>0.26438440915652711</v>
      </c>
    </row>
    <row r="72" spans="3:5" ht="13.5" x14ac:dyDescent="0.2">
      <c r="C72" s="3" t="s">
        <v>40</v>
      </c>
      <c r="D72" s="4">
        <v>1531</v>
      </c>
      <c r="E72" s="9">
        <f t="shared" si="0"/>
        <v>0.31573520313466696</v>
      </c>
    </row>
    <row r="73" spans="3:5" ht="15.75" x14ac:dyDescent="0.25">
      <c r="C73" s="6" t="s">
        <v>6</v>
      </c>
      <c r="D73" s="7">
        <f>SUM(D64:D72)</f>
        <v>4849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0</v>
      </c>
      <c r="E109" s="9">
        <f t="shared" si="1"/>
        <v>0</v>
      </c>
    </row>
    <row r="110" spans="3:5" ht="13.5" x14ac:dyDescent="0.2">
      <c r="C110" s="3" t="s">
        <v>46</v>
      </c>
      <c r="D110" s="4">
        <v>0</v>
      </c>
      <c r="E110" s="9">
        <f t="shared" si="1"/>
        <v>0</v>
      </c>
    </row>
    <row r="111" spans="3:5" ht="13.5" x14ac:dyDescent="0.2">
      <c r="C111" s="3" t="s">
        <v>47</v>
      </c>
      <c r="D111" s="4">
        <v>1</v>
      </c>
      <c r="E111" s="9">
        <f t="shared" si="1"/>
        <v>2.9231218941829873E-4</v>
      </c>
    </row>
    <row r="112" spans="3:5" ht="13.5" x14ac:dyDescent="0.2">
      <c r="C112" s="3" t="s">
        <v>44</v>
      </c>
      <c r="D112" s="4">
        <v>2</v>
      </c>
      <c r="E112" s="9">
        <f t="shared" si="1"/>
        <v>5.8462437883659746E-4</v>
      </c>
    </row>
    <row r="113" spans="3:5" ht="13.5" x14ac:dyDescent="0.2">
      <c r="C113" s="3" t="s">
        <v>50</v>
      </c>
      <c r="D113" s="4">
        <v>8</v>
      </c>
      <c r="E113" s="9">
        <f t="shared" si="1"/>
        <v>2.3384975153463898E-3</v>
      </c>
    </row>
    <row r="114" spans="3:5" ht="13.5" x14ac:dyDescent="0.2">
      <c r="C114" s="3" t="s">
        <v>45</v>
      </c>
      <c r="D114" s="4">
        <v>9</v>
      </c>
      <c r="E114" s="9">
        <f t="shared" si="1"/>
        <v>2.6308097047646889E-3</v>
      </c>
    </row>
    <row r="115" spans="3:5" ht="13.5" x14ac:dyDescent="0.2">
      <c r="C115" s="3" t="s">
        <v>48</v>
      </c>
      <c r="D115" s="4">
        <v>11</v>
      </c>
      <c r="E115" s="9">
        <f t="shared" si="1"/>
        <v>3.2154340836012861E-3</v>
      </c>
    </row>
    <row r="116" spans="3:5" ht="13.5" x14ac:dyDescent="0.2">
      <c r="C116" s="3" t="s">
        <v>54</v>
      </c>
      <c r="D116" s="4">
        <v>15</v>
      </c>
      <c r="E116" s="9">
        <f t="shared" si="1"/>
        <v>4.3846828412744815E-3</v>
      </c>
    </row>
    <row r="117" spans="3:5" ht="13.5" x14ac:dyDescent="0.2">
      <c r="C117" s="3" t="s">
        <v>49</v>
      </c>
      <c r="D117" s="4">
        <v>20</v>
      </c>
      <c r="E117" s="9">
        <f t="shared" si="1"/>
        <v>5.846243788365975E-3</v>
      </c>
    </row>
    <row r="118" spans="3:5" ht="13.5" x14ac:dyDescent="0.2">
      <c r="C118" s="3" t="s">
        <v>52</v>
      </c>
      <c r="D118" s="4">
        <v>27</v>
      </c>
      <c r="E118" s="9">
        <f t="shared" si="1"/>
        <v>7.8924291142940667E-3</v>
      </c>
    </row>
    <row r="119" spans="3:5" ht="13.5" x14ac:dyDescent="0.2">
      <c r="C119" s="3" t="s">
        <v>51</v>
      </c>
      <c r="D119" s="4">
        <v>28</v>
      </c>
      <c r="E119" s="9">
        <f t="shared" si="1"/>
        <v>8.1847413037123649E-3</v>
      </c>
    </row>
    <row r="120" spans="3:5" ht="13.5" x14ac:dyDescent="0.2">
      <c r="C120" s="3" t="s">
        <v>53</v>
      </c>
      <c r="D120" s="4">
        <v>34</v>
      </c>
      <c r="E120" s="9">
        <f t="shared" si="1"/>
        <v>9.9386144402221575E-3</v>
      </c>
    </row>
    <row r="121" spans="3:5" ht="13.5" x14ac:dyDescent="0.2">
      <c r="C121" s="3" t="s">
        <v>27</v>
      </c>
      <c r="D121" s="4">
        <v>47</v>
      </c>
      <c r="E121" s="9">
        <f t="shared" si="1"/>
        <v>1.3738672902660041E-2</v>
      </c>
    </row>
    <row r="122" spans="3:5" ht="13.5" x14ac:dyDescent="0.2">
      <c r="C122" s="3" t="s">
        <v>55</v>
      </c>
      <c r="D122" s="4">
        <v>178</v>
      </c>
      <c r="E122" s="9">
        <f t="shared" si="1"/>
        <v>5.2031569716457178E-2</v>
      </c>
    </row>
    <row r="123" spans="3:5" ht="13.5" x14ac:dyDescent="0.2">
      <c r="C123" s="3" t="s">
        <v>56</v>
      </c>
      <c r="D123" s="4">
        <v>464</v>
      </c>
      <c r="E123" s="9">
        <f t="shared" si="1"/>
        <v>0.13563285589009061</v>
      </c>
    </row>
    <row r="124" spans="3:5" ht="13.5" x14ac:dyDescent="0.2">
      <c r="C124" s="3" t="s">
        <v>57</v>
      </c>
      <c r="D124" s="4">
        <v>623</v>
      </c>
      <c r="E124" s="9">
        <f t="shared" si="1"/>
        <v>0.18211049400760013</v>
      </c>
    </row>
    <row r="125" spans="3:5" ht="13.5" x14ac:dyDescent="0.2">
      <c r="C125" s="3" t="s">
        <v>58</v>
      </c>
      <c r="D125" s="4">
        <v>833</v>
      </c>
      <c r="E125" s="9">
        <f t="shared" si="1"/>
        <v>0.24349605378544284</v>
      </c>
    </row>
    <row r="126" spans="3:5" ht="13.5" x14ac:dyDescent="0.2">
      <c r="C126" s="3" t="s">
        <v>59</v>
      </c>
      <c r="D126" s="4">
        <v>1121</v>
      </c>
      <c r="E126" s="9">
        <f t="shared" si="1"/>
        <v>0.32768196433791291</v>
      </c>
    </row>
    <row r="127" spans="3:5" ht="15.75" x14ac:dyDescent="0.25">
      <c r="C127" s="6" t="s">
        <v>6</v>
      </c>
      <c r="D127" s="7">
        <f>SUM(D107:D126)</f>
        <v>3421</v>
      </c>
      <c r="E127" s="8">
        <f>SUM(E107:E126)</f>
        <v>1</v>
      </c>
    </row>
    <row r="163" spans="3:4" ht="15.75" x14ac:dyDescent="0.25">
      <c r="C163" s="12" t="s">
        <v>12</v>
      </c>
      <c r="D163" s="12"/>
    </row>
    <row r="164" spans="3:4" ht="15.75" x14ac:dyDescent="0.25">
      <c r="C164" s="2" t="s">
        <v>13</v>
      </c>
      <c r="D164" s="2" t="s">
        <v>8</v>
      </c>
    </row>
    <row r="165" spans="3:4" ht="13.5" x14ac:dyDescent="0.2">
      <c r="C165" s="10" t="s">
        <v>14</v>
      </c>
      <c r="D165" s="4">
        <v>134</v>
      </c>
    </row>
    <row r="166" spans="3:4" ht="13.5" x14ac:dyDescent="0.2">
      <c r="C166" s="10" t="s">
        <v>15</v>
      </c>
      <c r="D166" s="4">
        <v>29</v>
      </c>
    </row>
    <row r="167" spans="3:4" ht="13.5" x14ac:dyDescent="0.2">
      <c r="C167" s="10" t="s">
        <v>16</v>
      </c>
      <c r="D167" s="4">
        <v>35</v>
      </c>
    </row>
    <row r="168" spans="3:4" ht="13.5" x14ac:dyDescent="0.2">
      <c r="C168" s="11" t="s">
        <v>17</v>
      </c>
      <c r="D168" s="4">
        <v>31</v>
      </c>
    </row>
    <row r="169" spans="3:4" ht="15.75" x14ac:dyDescent="0.25">
      <c r="C169" s="6" t="s">
        <v>6</v>
      </c>
      <c r="D169" s="7">
        <f>SUM(D165:D168)</f>
        <v>229</v>
      </c>
    </row>
    <row r="199" spans="3:4" ht="15.75" x14ac:dyDescent="0.25">
      <c r="C199" s="12" t="s">
        <v>18</v>
      </c>
      <c r="D199" s="12"/>
    </row>
    <row r="200" spans="3:4" ht="15.75" x14ac:dyDescent="0.25">
      <c r="C200" s="2" t="s">
        <v>13</v>
      </c>
      <c r="D200" s="2" t="s">
        <v>8</v>
      </c>
    </row>
    <row r="201" spans="3:4" ht="13.5" x14ac:dyDescent="0.2">
      <c r="C201" s="10" t="s">
        <v>14</v>
      </c>
      <c r="D201" s="4">
        <v>26</v>
      </c>
    </row>
    <row r="202" spans="3:4" ht="13.5" x14ac:dyDescent="0.2">
      <c r="C202" s="10" t="s">
        <v>15</v>
      </c>
      <c r="D202" s="4">
        <v>4</v>
      </c>
    </row>
    <row r="203" spans="3:4" ht="13.5" x14ac:dyDescent="0.2">
      <c r="C203" s="10" t="s">
        <v>16</v>
      </c>
      <c r="D203" s="4">
        <v>10</v>
      </c>
    </row>
    <row r="204" spans="3:4" ht="13.5" x14ac:dyDescent="0.2">
      <c r="C204" s="11" t="s">
        <v>17</v>
      </c>
      <c r="D204" s="4">
        <v>6</v>
      </c>
    </row>
    <row r="205" spans="3:4" ht="15.75" x14ac:dyDescent="0.25">
      <c r="C205" s="6" t="s">
        <v>6</v>
      </c>
      <c r="D205" s="7">
        <f>SUM(D201:D204)</f>
        <v>46</v>
      </c>
    </row>
    <row r="236" spans="3:4" ht="15.75" x14ac:dyDescent="0.25">
      <c r="C236" s="12" t="s">
        <v>19</v>
      </c>
      <c r="D236" s="12"/>
    </row>
    <row r="237" spans="3:4" ht="15.75" x14ac:dyDescent="0.25">
      <c r="C237" s="2" t="s">
        <v>13</v>
      </c>
      <c r="D237" s="2" t="s">
        <v>8</v>
      </c>
    </row>
    <row r="238" spans="3:4" ht="13.5" x14ac:dyDescent="0.2">
      <c r="C238" s="10" t="s">
        <v>14</v>
      </c>
      <c r="D238" s="4">
        <v>562</v>
      </c>
    </row>
    <row r="239" spans="3:4" ht="13.5" x14ac:dyDescent="0.2">
      <c r="C239" s="10" t="s">
        <v>15</v>
      </c>
      <c r="D239" s="4">
        <v>1</v>
      </c>
    </row>
    <row r="240" spans="3:4" ht="13.5" x14ac:dyDescent="0.2">
      <c r="C240" s="10" t="s">
        <v>16</v>
      </c>
      <c r="D240" s="4">
        <v>131</v>
      </c>
    </row>
    <row r="241" spans="3:4" ht="13.5" x14ac:dyDescent="0.2">
      <c r="C241" s="11" t="s">
        <v>17</v>
      </c>
      <c r="D241" s="4">
        <v>185</v>
      </c>
    </row>
    <row r="242" spans="3:4" ht="15.75" x14ac:dyDescent="0.25">
      <c r="C242" s="6" t="s">
        <v>6</v>
      </c>
      <c r="D242" s="7">
        <f>SUM(D238:D241)</f>
        <v>879</v>
      </c>
    </row>
    <row r="277" spans="3:4" ht="15.75" x14ac:dyDescent="0.25">
      <c r="C277" s="12" t="s">
        <v>20</v>
      </c>
      <c r="D277" s="12"/>
    </row>
    <row r="278" spans="3:4" ht="15.75" x14ac:dyDescent="0.25">
      <c r="C278" s="2" t="s">
        <v>13</v>
      </c>
      <c r="D278" s="2" t="s">
        <v>8</v>
      </c>
    </row>
    <row r="279" spans="3:4" ht="13.5" x14ac:dyDescent="0.2">
      <c r="C279" s="10" t="s">
        <v>14</v>
      </c>
      <c r="D279" s="4">
        <v>958</v>
      </c>
    </row>
    <row r="280" spans="3:4" ht="13.5" x14ac:dyDescent="0.2">
      <c r="C280" s="10" t="s">
        <v>15</v>
      </c>
      <c r="D280" s="4">
        <v>13</v>
      </c>
    </row>
    <row r="281" spans="3:4" ht="13.5" x14ac:dyDescent="0.2">
      <c r="C281" s="10" t="s">
        <v>16</v>
      </c>
      <c r="D281" s="4">
        <v>408</v>
      </c>
    </row>
    <row r="282" spans="3:4" ht="13.5" x14ac:dyDescent="0.2">
      <c r="C282" s="11" t="s">
        <v>17</v>
      </c>
      <c r="D282" s="4">
        <v>386</v>
      </c>
    </row>
    <row r="283" spans="3:4" ht="15.75" x14ac:dyDescent="0.25">
      <c r="C283" s="6" t="s">
        <v>6</v>
      </c>
      <c r="D283" s="7">
        <f>SUM(D279:D282)</f>
        <v>1765</v>
      </c>
    </row>
    <row r="315" spans="3:4" ht="15.75" x14ac:dyDescent="0.25">
      <c r="C315" s="12" t="s">
        <v>21</v>
      </c>
      <c r="D315" s="12"/>
    </row>
    <row r="316" spans="3:4" ht="15.75" x14ac:dyDescent="0.25">
      <c r="C316" s="2" t="s">
        <v>13</v>
      </c>
      <c r="D316" s="2" t="s">
        <v>8</v>
      </c>
    </row>
    <row r="317" spans="3:4" ht="13.5" x14ac:dyDescent="0.2">
      <c r="C317" s="10" t="s">
        <v>14</v>
      </c>
      <c r="D317" s="4">
        <v>350</v>
      </c>
    </row>
    <row r="318" spans="3:4" ht="13.5" x14ac:dyDescent="0.2">
      <c r="C318" s="10" t="s">
        <v>15</v>
      </c>
      <c r="D318" s="4">
        <v>6</v>
      </c>
    </row>
    <row r="319" spans="3:4" ht="13.5" x14ac:dyDescent="0.2">
      <c r="C319" s="10" t="s">
        <v>16</v>
      </c>
      <c r="D319" s="4">
        <v>64</v>
      </c>
    </row>
    <row r="320" spans="3:4" ht="13.5" x14ac:dyDescent="0.2">
      <c r="C320" s="11" t="s">
        <v>17</v>
      </c>
      <c r="D320" s="4">
        <v>67</v>
      </c>
    </row>
    <row r="321" spans="3:4" ht="15.75" x14ac:dyDescent="0.25">
      <c r="C321" s="6" t="s">
        <v>6</v>
      </c>
      <c r="D321" s="7">
        <f>SUM(D317:D320)</f>
        <v>487</v>
      </c>
    </row>
    <row r="355" spans="3:4" ht="15.75" x14ac:dyDescent="0.25">
      <c r="C355" s="12" t="s">
        <v>22</v>
      </c>
      <c r="D355" s="12"/>
    </row>
    <row r="356" spans="3:4" ht="15.75" x14ac:dyDescent="0.25">
      <c r="C356" s="2" t="s">
        <v>13</v>
      </c>
      <c r="D356" s="2" t="s">
        <v>8</v>
      </c>
    </row>
    <row r="357" spans="3:4" ht="13.5" x14ac:dyDescent="0.2">
      <c r="C357" s="10" t="s">
        <v>14</v>
      </c>
      <c r="D357" s="4">
        <v>498</v>
      </c>
    </row>
    <row r="358" spans="3:4" ht="13.5" x14ac:dyDescent="0.2">
      <c r="C358" s="10" t="s">
        <v>15</v>
      </c>
      <c r="D358" s="4">
        <v>0</v>
      </c>
    </row>
    <row r="359" spans="3:4" ht="13.5" x14ac:dyDescent="0.2">
      <c r="C359" s="10" t="s">
        <v>16</v>
      </c>
      <c r="D359" s="4">
        <v>69</v>
      </c>
    </row>
    <row r="360" spans="3:4" ht="13.5" x14ac:dyDescent="0.2">
      <c r="C360" s="11" t="s">
        <v>17</v>
      </c>
      <c r="D360" s="4">
        <v>156</v>
      </c>
    </row>
    <row r="361" spans="3:4" ht="15.75" x14ac:dyDescent="0.25">
      <c r="C361" s="6" t="s">
        <v>6</v>
      </c>
      <c r="D361" s="7">
        <f>SUM(D357:D360)</f>
        <v>723</v>
      </c>
    </row>
    <row r="395" spans="3:4" ht="15.75" x14ac:dyDescent="0.25">
      <c r="C395" s="12" t="s">
        <v>23</v>
      </c>
      <c r="D395" s="12"/>
    </row>
    <row r="396" spans="3:4" ht="15.75" x14ac:dyDescent="0.25">
      <c r="C396" s="2" t="s">
        <v>13</v>
      </c>
      <c r="D396" s="2" t="s">
        <v>8</v>
      </c>
    </row>
    <row r="397" spans="3:4" ht="13.5" x14ac:dyDescent="0.2">
      <c r="C397" s="10" t="s">
        <v>14</v>
      </c>
      <c r="D397" s="4">
        <v>230</v>
      </c>
    </row>
    <row r="398" spans="3:4" ht="13.5" x14ac:dyDescent="0.2">
      <c r="C398" s="10" t="s">
        <v>15</v>
      </c>
      <c r="D398" s="4">
        <v>0</v>
      </c>
    </row>
    <row r="399" spans="3:4" ht="13.5" x14ac:dyDescent="0.2">
      <c r="C399" s="10" t="s">
        <v>16</v>
      </c>
      <c r="D399" s="4">
        <v>7</v>
      </c>
    </row>
    <row r="400" spans="3:4" ht="13.5" x14ac:dyDescent="0.2">
      <c r="C400" s="11" t="s">
        <v>17</v>
      </c>
      <c r="D400" s="4">
        <v>67</v>
      </c>
    </row>
    <row r="401" spans="3:4" ht="15.75" x14ac:dyDescent="0.25">
      <c r="C401" s="6" t="s">
        <v>6</v>
      </c>
      <c r="D401" s="7">
        <f>SUM(D397:D400)</f>
        <v>304</v>
      </c>
    </row>
    <row r="434" spans="3:5" ht="15.75" x14ac:dyDescent="0.25">
      <c r="C434" s="13" t="s">
        <v>24</v>
      </c>
      <c r="D434" s="13"/>
      <c r="E434" s="13"/>
    </row>
    <row r="435" spans="3:5" ht="15.75" x14ac:dyDescent="0.25">
      <c r="C435" s="2" t="s">
        <v>25</v>
      </c>
      <c r="D435" s="2" t="s">
        <v>26</v>
      </c>
      <c r="E435" s="2" t="s">
        <v>3</v>
      </c>
    </row>
    <row r="436" spans="3:5" ht="13.5" x14ac:dyDescent="0.2">
      <c r="C436" s="10" t="s">
        <v>27</v>
      </c>
      <c r="D436" s="4">
        <v>47</v>
      </c>
      <c r="E436" s="5">
        <f>D436/$D$439</f>
        <v>0.46078431372549017</v>
      </c>
    </row>
    <row r="437" spans="3:5" ht="13.5" x14ac:dyDescent="0.2">
      <c r="C437" s="10" t="s">
        <v>28</v>
      </c>
      <c r="D437" s="4">
        <v>1</v>
      </c>
      <c r="E437" s="5">
        <f t="shared" ref="E437:E438" si="2">D437/$D$439</f>
        <v>9.8039215686274508E-3</v>
      </c>
    </row>
    <row r="438" spans="3:5" ht="13.5" x14ac:dyDescent="0.2">
      <c r="C438" s="10" t="s">
        <v>29</v>
      </c>
      <c r="D438" s="4">
        <v>54</v>
      </c>
      <c r="E438" s="5">
        <f t="shared" si="2"/>
        <v>0.52941176470588236</v>
      </c>
    </row>
    <row r="439" spans="3:5" ht="15.75" x14ac:dyDescent="0.25">
      <c r="C439" s="6" t="s">
        <v>6</v>
      </c>
      <c r="D439" s="7">
        <f>SUM(D436:D438)</f>
        <v>102</v>
      </c>
      <c r="E439" s="8">
        <f>SUM(E436:E438)</f>
        <v>1</v>
      </c>
    </row>
    <row r="480" spans="3:5" ht="15.75" x14ac:dyDescent="0.25">
      <c r="C480" s="13" t="s">
        <v>60</v>
      </c>
      <c r="D480" s="13"/>
      <c r="E480" s="13"/>
    </row>
    <row r="481" spans="3:5" ht="15.75" x14ac:dyDescent="0.25">
      <c r="C481" s="2"/>
      <c r="D481" s="2" t="s">
        <v>8</v>
      </c>
      <c r="E481" s="2" t="s">
        <v>3</v>
      </c>
    </row>
    <row r="482" spans="3:5" ht="13.5" x14ac:dyDescent="0.2">
      <c r="C482" s="10" t="s">
        <v>30</v>
      </c>
      <c r="D482" s="4">
        <v>3007</v>
      </c>
      <c r="E482" s="5">
        <f>D482/$D$484</f>
        <v>0.34823393167342209</v>
      </c>
    </row>
    <row r="483" spans="3:5" ht="13.5" x14ac:dyDescent="0.2">
      <c r="C483" s="10" t="s">
        <v>31</v>
      </c>
      <c r="D483" s="4">
        <v>5628</v>
      </c>
      <c r="E483" s="5">
        <f>D483/$D$484</f>
        <v>0.65176606832657791</v>
      </c>
    </row>
    <row r="484" spans="3:5" ht="15.75" x14ac:dyDescent="0.25">
      <c r="C484" s="6" t="s">
        <v>6</v>
      </c>
      <c r="D484" s="7">
        <f>SUM(D482:D483)</f>
        <v>8635</v>
      </c>
      <c r="E484" s="8">
        <f>SUM(E482:E483)</f>
        <v>1</v>
      </c>
    </row>
    <row r="517" spans="3:5" ht="15.75" x14ac:dyDescent="0.25">
      <c r="C517" s="13" t="s">
        <v>61</v>
      </c>
      <c r="D517" s="13"/>
      <c r="E517" s="13"/>
    </row>
    <row r="518" spans="3:5" ht="15.75" x14ac:dyDescent="0.25">
      <c r="C518" s="2"/>
      <c r="D518" s="2" t="s">
        <v>8</v>
      </c>
      <c r="E518" s="2" t="s">
        <v>3</v>
      </c>
    </row>
    <row r="519" spans="3:5" ht="13.5" x14ac:dyDescent="0.2">
      <c r="C519" s="10" t="s">
        <v>30</v>
      </c>
      <c r="D519" s="4">
        <v>3399</v>
      </c>
      <c r="E519" s="5">
        <f>D519/$D$521</f>
        <v>0.32990391148209258</v>
      </c>
    </row>
    <row r="520" spans="3:5" ht="13.5" x14ac:dyDescent="0.2">
      <c r="C520" s="10" t="s">
        <v>31</v>
      </c>
      <c r="D520" s="4">
        <v>6904</v>
      </c>
      <c r="E520" s="5">
        <f>D520/$D$521</f>
        <v>0.67009608851790736</v>
      </c>
    </row>
    <row r="521" spans="3:5" ht="15.75" x14ac:dyDescent="0.25">
      <c r="C521" s="6" t="s">
        <v>6</v>
      </c>
      <c r="D521" s="7">
        <f>SUM(D519:D520)</f>
        <v>10303</v>
      </c>
      <c r="E521" s="8">
        <f>SUM(E519:E520)</f>
        <v>1</v>
      </c>
    </row>
  </sheetData>
  <sortState ref="C107:E126">
    <sortCondition ref="E107:E126"/>
  </sortState>
  <mergeCells count="13">
    <mergeCell ref="C517:E517"/>
    <mergeCell ref="C277:D277"/>
    <mergeCell ref="C315:D315"/>
    <mergeCell ref="C355:D355"/>
    <mergeCell ref="C395:D395"/>
    <mergeCell ref="C434:E434"/>
    <mergeCell ref="C480:E480"/>
    <mergeCell ref="C236:D236"/>
    <mergeCell ref="C24:E24"/>
    <mergeCell ref="C62:E62"/>
    <mergeCell ref="C105:E105"/>
    <mergeCell ref="C163:D163"/>
    <mergeCell ref="C199:D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2025-03-25T20:03:45Z</dcterms:modified>
</cp:coreProperties>
</file>