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Estadísticas OR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3" i="1" l="1"/>
  <c r="D73" i="1"/>
  <c r="E64" i="1" s="1"/>
  <c r="D321" i="1"/>
  <c r="D401" i="1"/>
  <c r="D242" i="1"/>
  <c r="D521" i="1"/>
  <c r="E520" i="1" s="1"/>
  <c r="D361" i="1"/>
  <c r="D169" i="1"/>
  <c r="D205" i="1"/>
  <c r="D28" i="1"/>
  <c r="E27" i="1" s="1"/>
  <c r="D484" i="1"/>
  <c r="E483" i="1" s="1"/>
  <c r="D127" i="1"/>
  <c r="E125" i="1" s="1"/>
  <c r="D439" i="1"/>
  <c r="E437" i="1" s="1"/>
  <c r="E70" i="1" l="1"/>
  <c r="E67" i="1"/>
  <c r="E71" i="1"/>
  <c r="E482" i="1"/>
  <c r="E484" i="1" s="1"/>
  <c r="E66" i="1"/>
  <c r="E68" i="1"/>
  <c r="E65" i="1"/>
  <c r="E69" i="1"/>
  <c r="E72" i="1"/>
  <c r="E519" i="1"/>
  <c r="E521" i="1" s="1"/>
  <c r="E436" i="1"/>
  <c r="E26" i="1"/>
  <c r="E28" i="1" s="1"/>
  <c r="E438" i="1"/>
  <c r="E116" i="1"/>
  <c r="E122" i="1"/>
  <c r="E108" i="1"/>
  <c r="E110" i="1"/>
  <c r="E124" i="1"/>
  <c r="E113" i="1"/>
  <c r="E120" i="1"/>
  <c r="E114" i="1"/>
  <c r="E126" i="1"/>
  <c r="E121" i="1"/>
  <c r="E119" i="1"/>
  <c r="E115" i="1"/>
  <c r="E111" i="1"/>
  <c r="E112" i="1"/>
  <c r="E109" i="1"/>
  <c r="E123" i="1"/>
  <c r="E118" i="1"/>
  <c r="E107" i="1"/>
  <c r="E117" i="1"/>
  <c r="E73" i="1" l="1"/>
  <c r="E439" i="1"/>
  <c r="E127" i="1"/>
</calcChain>
</file>

<file path=xl/sharedStrings.xml><?xml version="1.0" encoding="utf-8"?>
<sst xmlns="http://schemas.openxmlformats.org/spreadsheetml/2006/main" count="122" uniqueCount="62">
  <si>
    <t>Comparación de Entrada de Casos según Sexo</t>
  </si>
  <si>
    <t>Sexo</t>
  </si>
  <si>
    <t>Casos Ingresados</t>
  </si>
  <si>
    <t>Porcentaje</t>
  </si>
  <si>
    <t>Hombres</t>
  </si>
  <si>
    <t>Mujeres</t>
  </si>
  <si>
    <t>Total General</t>
  </si>
  <si>
    <t>Medidas de Coerción</t>
  </si>
  <si>
    <t>Cantidad</t>
  </si>
  <si>
    <t>Cantidad de Casos Resueltos por Tipo de Decisión</t>
  </si>
  <si>
    <t>Tipo de Decisión</t>
  </si>
  <si>
    <t>Casos Resueltos</t>
  </si>
  <si>
    <t>Procesos Constitucionales: Hábeas Corpus</t>
  </si>
  <si>
    <t>Estatus</t>
  </si>
  <si>
    <t>Depositados</t>
  </si>
  <si>
    <t>Inadmisibles</t>
  </si>
  <si>
    <t>Acogidos</t>
  </si>
  <si>
    <t>Rechazados</t>
  </si>
  <si>
    <t xml:space="preserve">Procesos Constitucionales: Amparos </t>
  </si>
  <si>
    <t>Recursos de Apelaciones de Medidas de Coerción</t>
  </si>
  <si>
    <t>Revisiones de Medidas de Coerción</t>
  </si>
  <si>
    <t>Cese de la Prisión Preventiva</t>
  </si>
  <si>
    <t>Recursos de Apelaciones de Sentencias</t>
  </si>
  <si>
    <t>Recursos de Casaciones de Sentencias</t>
  </si>
  <si>
    <t xml:space="preserve">Cantidad de Casos Resueltos Mediante Soluciones Alternativas </t>
  </si>
  <si>
    <t>Solución Alternativa</t>
  </si>
  <si>
    <t>Cantidad de Casos</t>
  </si>
  <si>
    <t>Criterio de Oportunidad</t>
  </si>
  <si>
    <t>Conciliación</t>
  </si>
  <si>
    <t>Suspensión Condicional del Procedimiento</t>
  </si>
  <si>
    <t>Conocidas</t>
  </si>
  <si>
    <t>Suspendidas</t>
  </si>
  <si>
    <t>Impedimento de Salida Externo</t>
  </si>
  <si>
    <t>Impedimento de Salida Interno</t>
  </si>
  <si>
    <t>Arresto Domiciliario</t>
  </si>
  <si>
    <t>Vigilancia Institucional</t>
  </si>
  <si>
    <t>Libertad sin Medida de Coerción</t>
  </si>
  <si>
    <t>Garantía Económica de Imposible Cumplimiento</t>
  </si>
  <si>
    <t>Presentación Periódica</t>
  </si>
  <si>
    <t>Libertad por Garantía Económica</t>
  </si>
  <si>
    <t>Prisión Preventiva</t>
  </si>
  <si>
    <t>Amnistía</t>
  </si>
  <si>
    <t>Cumplimiento de la Pena en el Extranjero</t>
  </si>
  <si>
    <t>Indulto</t>
  </si>
  <si>
    <t>Sustitución de la Multa Definitiva</t>
  </si>
  <si>
    <t>Libertad Condicional Definitiva</t>
  </si>
  <si>
    <t>Sustitución Total de Multa por Prisión</t>
  </si>
  <si>
    <t>Cumplimiento Especial de la Pena Definitivo</t>
  </si>
  <si>
    <t>Traslados Otorgados Fuera de la Jurisdicción</t>
  </si>
  <si>
    <t>Fallecimiento</t>
  </si>
  <si>
    <t xml:space="preserve">Perdón Judicial (Con Pena Eximida) </t>
  </si>
  <si>
    <t>Prescripción</t>
  </si>
  <si>
    <t>Declinatoria al Tribunal de Adolescentes</t>
  </si>
  <si>
    <t xml:space="preserve">Condena Mínima (Pena Cumplida) </t>
  </si>
  <si>
    <t>Nulidad del Procedimiento</t>
  </si>
  <si>
    <t>Agilización de Libertad</t>
  </si>
  <si>
    <t>Archivo Definitivo</t>
  </si>
  <si>
    <t>Auto de No Ha Lugar</t>
  </si>
  <si>
    <t xml:space="preserve">Descargo </t>
  </si>
  <si>
    <t>Extinción</t>
  </si>
  <si>
    <t xml:space="preserve"> Audiencias Preliminares Conocidas y Suspendidas</t>
  </si>
  <si>
    <t>Audiencias de Fondo Conocidas y Suspendidas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</si>
</sst>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2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 readingOrder="1"/>
    </xf>
    <xf numFmtId="0" fontId="2" fillId="3" borderId="1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center" readingOrder="1"/>
    </xf>
    <xf numFmtId="9" fontId="3" fillId="3" borderId="2" xfId="1" applyFont="1" applyFill="1" applyBorder="1" applyAlignment="1">
      <alignment horizontal="center" readingOrder="1"/>
    </xf>
    <xf numFmtId="0" fontId="1" fillId="2" borderId="0" xfId="0" applyFont="1" applyFill="1" applyAlignment="1">
      <alignment horizontal="left" readingOrder="1"/>
    </xf>
    <xf numFmtId="3" fontId="1" fillId="2" borderId="0" xfId="0" applyNumberFormat="1" applyFont="1" applyFill="1" applyAlignment="1">
      <alignment horizontal="center" readingOrder="1"/>
    </xf>
    <xf numFmtId="9" fontId="1" fillId="2" borderId="0" xfId="1" applyFont="1" applyFill="1" applyAlignment="1">
      <alignment horizontal="center" readingOrder="1"/>
    </xf>
    <xf numFmtId="10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1" fillId="2" borderId="0" xfId="0" applyFont="1" applyFill="1" applyAlignment="1">
      <alignment horizontal="center" readingOrder="1"/>
    </xf>
    <xf numFmtId="0" fontId="1" fillId="2" borderId="0" xfId="0" applyFont="1" applyFill="1" applyAlignment="1">
      <alignment horizont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4459755030621"/>
          <c:y val="0.15059373126678002"/>
          <c:w val="0.44088582677165356"/>
          <c:h val="0.73590476934546079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11-4C7C-A84C-6662BAA75AF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211-4C7C-A84C-6662BAA75AF1}"/>
              </c:ext>
            </c:extLst>
          </c:dPt>
          <c:dLbls>
            <c:dLbl>
              <c:idx val="0"/>
              <c:layout>
                <c:manualLayout>
                  <c:x val="1.409470691163602E-2"/>
                  <c:y val="2.7412338210777498E-2"/>
                </c:manualLayout>
              </c:layout>
              <c:tx>
                <c:rich>
                  <a:bodyPr/>
                  <a:lstStyle/>
                  <a:p>
                    <a:fld id="{02E5B074-494C-48F9-9C05-7D0890E1A28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482892E-0DAB-4A28-893D-BBE9AC06D321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5B02041F-A4D9-4F91-9354-6BF51CF33026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211-4C7C-A84C-6662BAA75AF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1.8707786526684166E-2"/>
                  <c:y val="4.4795441452321512E-3"/>
                </c:manualLayout>
              </c:layout>
              <c:tx>
                <c:rich>
                  <a:bodyPr/>
                  <a:lstStyle/>
                  <a:p>
                    <a:fld id="{49694ED8-26E0-42A4-8B75-8BB91964ED5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44656F2-DF8F-47DB-B40E-F5C9479140CD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190EB2C-65EC-489C-A93B-8F467179A6DC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211-4C7C-A84C-6662BAA75AF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ORD'!$C$26:$C$27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'Estadísticas ORD'!$E$26:$E$27</c:f>
              <c:numCache>
                <c:formatCode>0%</c:formatCode>
                <c:ptCount val="2"/>
                <c:pt idx="0">
                  <c:v>0.94084339144687823</c:v>
                </c:pt>
                <c:pt idx="1">
                  <c:v>5.9156608553121742E-2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211-4C7C-A84C-6662BAA75AF1}"/>
            </c:ext>
            <c:ext xmlns:c15="http://schemas.microsoft.com/office/drawing/2012/chart" uri="{02D57815-91ED-43cb-92C2-25804820EDAC}">
              <c15:datalabelsRange>
                <c15:f>'Estadísticas ORD'!$D$26:$D$27</c15:f>
                <c15:dlblRangeCache>
                  <c:ptCount val="2"/>
                  <c:pt idx="0">
                    <c:v>6,314</c:v>
                  </c:pt>
                  <c:pt idx="1">
                    <c:v>397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ORD'!$C$397:$C$400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ORD'!$D$397:$D$400</c:f>
              <c:numCache>
                <c:formatCode>#,##0</c:formatCode>
                <c:ptCount val="4"/>
                <c:pt idx="0">
                  <c:v>230</c:v>
                </c:pt>
                <c:pt idx="1">
                  <c:v>0</c:v>
                </c:pt>
                <c:pt idx="2">
                  <c:v>7</c:v>
                </c:pt>
                <c:pt idx="3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8E-4ED2-B992-235A453E4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2370592"/>
        <c:axId val="12372224"/>
      </c:barChart>
      <c:catAx>
        <c:axId val="1237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2372224"/>
        <c:crosses val="autoZero"/>
        <c:auto val="1"/>
        <c:lblAlgn val="ctr"/>
        <c:lblOffset val="100"/>
        <c:noMultiLvlLbl val="0"/>
      </c:catAx>
      <c:valAx>
        <c:axId val="123722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237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5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236-4862-9E15-83F92F5302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36-4862-9E15-83F92F53022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236-4862-9E15-83F92F530221}"/>
              </c:ext>
            </c:extLst>
          </c:dPt>
          <c:dLbls>
            <c:dLbl>
              <c:idx val="0"/>
              <c:layout>
                <c:manualLayout>
                  <c:x val="9.6198533338762663E-3"/>
                  <c:y val="6.8442398377326963E-2"/>
                </c:manualLayout>
              </c:layout>
              <c:tx>
                <c:rich>
                  <a:bodyPr/>
                  <a:lstStyle/>
                  <a:p>
                    <a:fld id="{6F342252-5528-4F9C-A50B-F21D1283562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2792A31-64BE-4E91-9121-1112C50849F9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3A05AE3-1CCC-40A7-B79F-692D6BAAC8C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3.4823192645088642E-3"/>
                  <c:y val="4.4356949333840667E-3"/>
                </c:manualLayout>
              </c:layout>
              <c:tx>
                <c:rich>
                  <a:bodyPr/>
                  <a:lstStyle/>
                  <a:p>
                    <a:fld id="{2F19EA6D-0531-4EDE-BE47-2A62EF1DF3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07E8E78-8014-4FA2-AC80-7E5382DC1A64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B815D42A-341A-4483-8BD5-56E1DAE55EF9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2.6475503540118142E-2"/>
                  <c:y val="-8.8211644033623693E-2"/>
                </c:manualLayout>
              </c:layout>
              <c:tx>
                <c:rich>
                  <a:bodyPr/>
                  <a:lstStyle/>
                  <a:p>
                    <a:fld id="{FDB3997C-CA86-4EDA-8BAE-EC98AE2137F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668D1A9-CF92-4A79-941C-C36722D9B7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D5702AE-6584-45A8-A8C3-846EF3B3512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236-4862-9E15-83F92F530221}"/>
                </c:ext>
                <c:ext xmlns:c15="http://schemas.microsoft.com/office/drawing/2012/chart" uri="{CE6537A1-D6FC-4f65-9D91-7224C49458BB}">
                  <c15:layout>
                    <c:manualLayout>
                      <c:w val="0.16064940706033076"/>
                      <c:h val="0.21300247973863637"/>
                    </c:manualLayout>
                  </c15:layout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ORD'!$C$436:$C$438</c:f>
              <c:strCache>
                <c:ptCount val="3"/>
                <c:pt idx="0">
                  <c:v>Criterio de Oportunidad</c:v>
                </c:pt>
                <c:pt idx="1">
                  <c:v>Conciliación</c:v>
                </c:pt>
                <c:pt idx="2">
                  <c:v>Suspensión Condicional del Procedimiento</c:v>
                </c:pt>
              </c:strCache>
            </c:strRef>
          </c:cat>
          <c:val>
            <c:numRef>
              <c:f>'Estadísticas ORD'!$E$436:$E$438</c:f>
              <c:numCache>
                <c:formatCode>0%</c:formatCode>
                <c:ptCount val="3"/>
                <c:pt idx="0">
                  <c:v>0.46078431372549017</c:v>
                </c:pt>
                <c:pt idx="1">
                  <c:v>9.8039215686274508E-3</c:v>
                </c:pt>
                <c:pt idx="2">
                  <c:v>0.52941176470588236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36-4862-9E15-83F92F530221}"/>
            </c:ext>
            <c:ext xmlns:c15="http://schemas.microsoft.com/office/drawing/2012/chart" uri="{02D57815-91ED-43cb-92C2-25804820EDAC}">
              <c15:datalabelsRange>
                <c15:f>'Estadísticas ORD'!$D$436:$D$438</c15:f>
                <c15:dlblRangeCache>
                  <c:ptCount val="3"/>
                  <c:pt idx="0">
                    <c:v>47</c:v>
                  </c:pt>
                  <c:pt idx="1">
                    <c:v>1</c:v>
                  </c:pt>
                  <c:pt idx="2">
                    <c:v>54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707251527339566E-2"/>
          <c:y val="9.4868970638053593E-2"/>
          <c:w val="0.9385854969453209"/>
          <c:h val="0.79358865038431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92647FD-8FE1-4C73-8B36-CD4D64581F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BC02157-6837-4989-A380-980ABB20FD73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A73F09-9D26-4793-814C-9B645C71AEE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8C4183E-04B1-4519-A7AC-F8F5864192A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ORD'!$C$482:$C$483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ORD'!$E$482:$E$483</c:f>
              <c:numCache>
                <c:formatCode>0%</c:formatCode>
                <c:ptCount val="2"/>
                <c:pt idx="0">
                  <c:v>0.34823393167342209</c:v>
                </c:pt>
                <c:pt idx="1">
                  <c:v>0.65176606832657791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55-4D53-BE56-E20A278B52CB}"/>
            </c:ext>
            <c:ext xmlns:c15="http://schemas.microsoft.com/office/drawing/2012/chart" uri="{02D57815-91ED-43cb-92C2-25804820EDAC}">
              <c15:datalabelsRange>
                <c15:f>'Estadísticas ORD'!$D$482:$D$483</c15:f>
                <c15:dlblRangeCache>
                  <c:ptCount val="2"/>
                  <c:pt idx="0">
                    <c:v>3,007</c:v>
                  </c:pt>
                  <c:pt idx="1">
                    <c:v>5,628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60256"/>
        <c:axId val="12359712"/>
      </c:barChart>
      <c:catAx>
        <c:axId val="1236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2359712"/>
        <c:crosses val="autoZero"/>
        <c:auto val="1"/>
        <c:lblAlgn val="ctr"/>
        <c:lblOffset val="100"/>
        <c:noMultiLvlLbl val="0"/>
      </c:catAx>
      <c:valAx>
        <c:axId val="1235971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2360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6D67B84-37EB-47D9-990B-F187833558B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A5478CD-A789-43FB-9AFA-B628F65F237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234CDAB-5E6E-49B7-BABC-6633EA441BF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00698B0-F055-4F9F-AAD9-5AD7792F0CB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ORD'!$C$519:$C$520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ORD'!$E$519:$E$520</c:f>
              <c:numCache>
                <c:formatCode>0%</c:formatCode>
                <c:ptCount val="2"/>
                <c:pt idx="0">
                  <c:v>0.32990391148209258</c:v>
                </c:pt>
                <c:pt idx="1">
                  <c:v>0.67009608851790736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5A-40C7-B56E-3F4C499491D8}"/>
            </c:ext>
            <c:ext xmlns:c15="http://schemas.microsoft.com/office/drawing/2012/chart" uri="{02D57815-91ED-43cb-92C2-25804820EDAC}">
              <c15:datalabelsRange>
                <c15:f>'Estadísticas ORD'!$D$519:$D$520</c15:f>
                <c15:dlblRangeCache>
                  <c:ptCount val="2"/>
                  <c:pt idx="0">
                    <c:v>3,399</c:v>
                  </c:pt>
                  <c:pt idx="1">
                    <c:v>6,904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2930960"/>
        <c:axId val="2122923344"/>
      </c:barChart>
      <c:catAx>
        <c:axId val="212293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2122923344"/>
        <c:crosses val="autoZero"/>
        <c:auto val="1"/>
        <c:lblAlgn val="ctr"/>
        <c:lblOffset val="100"/>
        <c:noMultiLvlLbl val="0"/>
      </c:catAx>
      <c:valAx>
        <c:axId val="212292334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12293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35739604954574"/>
          <c:y val="4.4579491264079077E-2"/>
          <c:w val="0.43358160484527281"/>
          <c:h val="0.910841017471841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ED707F3-551D-4184-88A8-4F53A72F48B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D301278-202E-4194-A7E4-A84F938EF5F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9F83FA2-49D9-4C2D-875A-C8322C2C91E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C97F0F8-5140-43BA-839C-242A763A275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ECCA561-7295-4D98-8A22-140BB44D86A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E5B5E93-0CC2-42A8-9D30-CCC5C2BA066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FF061BC-B72D-49E5-AF5D-2B6D363E9C4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1954E6B-B4AC-436B-AB62-56D4EB3B2C1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8595BB3-1A6B-4A40-9CC4-51FE0F32686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22BEFF3-F413-45C2-9825-5F0E219B2BC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6F744C2-39C5-4B35-94D5-9E4A95B19D8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3B0B43A-DEDA-4BE7-AB6B-47E6349437E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27080E2-38A7-4C37-B0CD-E1C2DDC420D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1671710-CB49-4844-AF1E-CF0626E113D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A06D7C0-9518-4FAB-9734-76686FFD10B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D6B1721-15E8-425D-A219-BFF06B64E7E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C83668A-824E-425A-8FF2-BF538532365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5C62859-0831-4B88-B7D0-3C9C24C76A7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ORD'!$C$64:$C$72</c:f>
              <c:strCache>
                <c:ptCount val="9"/>
                <c:pt idx="0">
                  <c:v>Impedimento de Salida Interno</c:v>
                </c:pt>
                <c:pt idx="1">
                  <c:v>Impedimento de Salida Externo</c:v>
                </c:pt>
                <c:pt idx="2">
                  <c:v>Arresto Domiciliario</c:v>
                </c:pt>
                <c:pt idx="3">
                  <c:v>Vigilancia Institucional</c:v>
                </c:pt>
                <c:pt idx="4">
                  <c:v>Libertad sin Medida de Coerción</c:v>
                </c:pt>
                <c:pt idx="5">
                  <c:v>Garantía Económica de Imposible Cumplimiento</c:v>
                </c:pt>
                <c:pt idx="6">
                  <c:v>Libertad por Garantía Económica</c:v>
                </c:pt>
                <c:pt idx="7">
                  <c:v>Presentación Periódica</c:v>
                </c:pt>
                <c:pt idx="8">
                  <c:v>Prisión Preventiva</c:v>
                </c:pt>
              </c:strCache>
            </c:strRef>
          </c:cat>
          <c:val>
            <c:numRef>
              <c:f>'Estadísticas ORD'!$E$64:$E$72</c:f>
              <c:numCache>
                <c:formatCode>0.00%</c:formatCode>
                <c:ptCount val="9"/>
                <c:pt idx="0">
                  <c:v>2.0622808826562179E-4</c:v>
                </c:pt>
                <c:pt idx="1">
                  <c:v>4.1245617653124357E-4</c:v>
                </c:pt>
                <c:pt idx="2">
                  <c:v>3.5058775005155701E-3</c:v>
                </c:pt>
                <c:pt idx="3">
                  <c:v>5.5681583831717878E-3</c:v>
                </c:pt>
                <c:pt idx="4">
                  <c:v>5.1350793978139825E-2</c:v>
                </c:pt>
                <c:pt idx="5">
                  <c:v>0.10311404413281089</c:v>
                </c:pt>
                <c:pt idx="6">
                  <c:v>0.25572282944937103</c:v>
                </c:pt>
                <c:pt idx="7">
                  <c:v>0.26438440915652711</c:v>
                </c:pt>
                <c:pt idx="8">
                  <c:v>0.31573520313466696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F08-4E61-9EEC-CC255E835D35}"/>
            </c:ext>
            <c:ext xmlns:c15="http://schemas.microsoft.com/office/drawing/2012/chart" uri="{02D57815-91ED-43cb-92C2-25804820EDAC}">
              <c15:datalabelsRange>
                <c15:f>'Estadísticas ORD'!$D$64:$D$72</c15:f>
                <c15:dlblRangeCache>
                  <c:ptCount val="9"/>
                  <c:pt idx="0">
                    <c:v>1</c:v>
                  </c:pt>
                  <c:pt idx="1">
                    <c:v>2</c:v>
                  </c:pt>
                  <c:pt idx="2">
                    <c:v>17</c:v>
                  </c:pt>
                  <c:pt idx="3">
                    <c:v>27</c:v>
                  </c:pt>
                  <c:pt idx="4">
                    <c:v>249</c:v>
                  </c:pt>
                  <c:pt idx="5">
                    <c:v>500</c:v>
                  </c:pt>
                  <c:pt idx="6">
                    <c:v>1,240</c:v>
                  </c:pt>
                  <c:pt idx="7">
                    <c:v>1,282</c:v>
                  </c:pt>
                  <c:pt idx="8">
                    <c:v>1,531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64064"/>
        <c:axId val="12367328"/>
      </c:barChart>
      <c:catAx>
        <c:axId val="12364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2367328"/>
        <c:crosses val="autoZero"/>
        <c:auto val="1"/>
        <c:lblAlgn val="ctr"/>
        <c:lblOffset val="100"/>
        <c:noMultiLvlLbl val="0"/>
      </c:catAx>
      <c:valAx>
        <c:axId val="12367328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1236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677441906554247"/>
          <c:y val="3.9091247422132304E-2"/>
          <c:w val="0.47620661620015575"/>
          <c:h val="0.921817505155735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5C03DD3-424C-4F74-96D7-77AD80B6C50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D2539E9-09D0-4A47-B4F8-71266513AE4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2F06B16-30CF-4959-9C3C-767EC3743D7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71007A4-7F22-4319-8BE6-DE48FDE8438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FC22984-25F3-435A-9D3C-9AB8F9CE19B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CB4314A-7CC5-4301-9661-CEACE10F7CA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F5BFD50-30BA-4D70-9B72-BEB54EB17E0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4AE857F-B614-484C-BEF3-4D25D237903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4F5A99D-8FD5-4DD5-8D78-015155FFB06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2E735F3-FC39-4A02-9C49-6EC4BAD6EC2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0A106E4-AD94-43AF-AB87-6EEB828C187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6DBB5C0-AAD4-4E41-9166-DA30B50C166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52C4914-9B82-4073-AFB0-6BC0494F50E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8C63CF3-35ED-471E-ACD2-E1CA0C375F6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9D27684-05D5-43E3-97C3-6A3130BB667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922226C-840C-4249-B113-2D1D626A8CE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D1378D1-806B-4496-8490-7F960BB079F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892FF6D-E4DF-4874-BE03-AE7819BE9FF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1049343-EB47-4AF0-AACE-B01B13AF572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58A80EC-A321-40A4-86B8-250F3F3841C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AEA8AA9-9345-45ED-9D84-2CD33797C33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F58695D-9905-4499-A41F-066234605B6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A6CA45D-B098-453B-A256-F8A7E979149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1342D97-1458-4663-A120-ABBFA36397B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E1DAE04-FCC8-4739-8E0A-15E043BB7C7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70A74B4-D9D4-499F-8E9B-3A209A4B697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E1C03D0-3890-4530-ACAD-87B39818F63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9218594-9424-48AD-9F2B-B67D4EC6363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E14B301-B80E-4711-8676-349A44EA837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338F5F0-8D01-4783-A9C6-9E208D212A8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295483A8-F0C1-410A-9B21-17FB1012619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5D6F765-7404-40C2-BBDB-0EF51E68732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ORD'!$C$111:$C$126</c:f>
              <c:strCache>
                <c:ptCount val="16"/>
                <c:pt idx="0">
                  <c:v>Cumplimiento Especial de la Pena Definitivo</c:v>
                </c:pt>
                <c:pt idx="1">
                  <c:v>Sustitución de la Multa Definitiva</c:v>
                </c:pt>
                <c:pt idx="2">
                  <c:v>Perdón Judicial (Con Pena Eximida) </c:v>
                </c:pt>
                <c:pt idx="3">
                  <c:v>Libertad Condicional Definitiva</c:v>
                </c:pt>
                <c:pt idx="4">
                  <c:v>Traslados Otorgados Fuera de la Jurisdicción</c:v>
                </c:pt>
                <c:pt idx="5">
                  <c:v>Nulidad del Procedimiento</c:v>
                </c:pt>
                <c:pt idx="6">
                  <c:v>Fallecimiento</c:v>
                </c:pt>
                <c:pt idx="7">
                  <c:v>Declinatoria al Tribunal de Adolescentes</c:v>
                </c:pt>
                <c:pt idx="8">
                  <c:v>Prescripción</c:v>
                </c:pt>
                <c:pt idx="9">
                  <c:v>Condena Mínima (Pena Cumplida) </c:v>
                </c:pt>
                <c:pt idx="10">
                  <c:v>Criterio de Oportunidad</c:v>
                </c:pt>
                <c:pt idx="11">
                  <c:v>Agilización de Libertad</c:v>
                </c:pt>
                <c:pt idx="12">
                  <c:v>Archivo Definitivo</c:v>
                </c:pt>
                <c:pt idx="13">
                  <c:v>Auto de No Ha Lugar</c:v>
                </c:pt>
                <c:pt idx="14">
                  <c:v>Descargo </c:v>
                </c:pt>
                <c:pt idx="15">
                  <c:v>Extinción</c:v>
                </c:pt>
              </c:strCache>
            </c:strRef>
          </c:cat>
          <c:val>
            <c:numRef>
              <c:f>'Estadísticas ORD'!$E$111:$E$126</c:f>
              <c:numCache>
                <c:formatCode>0.00%</c:formatCode>
                <c:ptCount val="16"/>
                <c:pt idx="0">
                  <c:v>2.9231218941829873E-4</c:v>
                </c:pt>
                <c:pt idx="1">
                  <c:v>5.8462437883659746E-4</c:v>
                </c:pt>
                <c:pt idx="2">
                  <c:v>2.3384975153463898E-3</c:v>
                </c:pt>
                <c:pt idx="3">
                  <c:v>2.6308097047646889E-3</c:v>
                </c:pt>
                <c:pt idx="4">
                  <c:v>3.2154340836012861E-3</c:v>
                </c:pt>
                <c:pt idx="5">
                  <c:v>4.3846828412744815E-3</c:v>
                </c:pt>
                <c:pt idx="6">
                  <c:v>5.846243788365975E-3</c:v>
                </c:pt>
                <c:pt idx="7">
                  <c:v>7.8924291142940667E-3</c:v>
                </c:pt>
                <c:pt idx="8">
                  <c:v>8.1847413037123649E-3</c:v>
                </c:pt>
                <c:pt idx="9">
                  <c:v>9.9386144402221575E-3</c:v>
                </c:pt>
                <c:pt idx="10">
                  <c:v>1.3738672902660041E-2</c:v>
                </c:pt>
                <c:pt idx="11">
                  <c:v>5.2031569716457178E-2</c:v>
                </c:pt>
                <c:pt idx="12">
                  <c:v>0.13563285589009061</c:v>
                </c:pt>
                <c:pt idx="13">
                  <c:v>0.18211049400760013</c:v>
                </c:pt>
                <c:pt idx="14">
                  <c:v>0.24349605378544284</c:v>
                </c:pt>
                <c:pt idx="15">
                  <c:v>0.32768196433791291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630D-4508-B39C-0C6D34D09CFC}"/>
            </c:ext>
            <c:ext xmlns:c15="http://schemas.microsoft.com/office/drawing/2012/chart" uri="{02D57815-91ED-43cb-92C2-25804820EDAC}">
              <c15:datalabelsRange>
                <c15:f>'Estadísticas ORD'!$D$111:$D$126</c15:f>
                <c15:dlblRangeCache>
                  <c:ptCount val="16"/>
                  <c:pt idx="0">
                    <c:v>1</c:v>
                  </c:pt>
                  <c:pt idx="1">
                    <c:v>2</c:v>
                  </c:pt>
                  <c:pt idx="2">
                    <c:v>8</c:v>
                  </c:pt>
                  <c:pt idx="3">
                    <c:v>9</c:v>
                  </c:pt>
                  <c:pt idx="4">
                    <c:v>11</c:v>
                  </c:pt>
                  <c:pt idx="5">
                    <c:v>15</c:v>
                  </c:pt>
                  <c:pt idx="6">
                    <c:v>20</c:v>
                  </c:pt>
                  <c:pt idx="7">
                    <c:v>27</c:v>
                  </c:pt>
                  <c:pt idx="8">
                    <c:v>28</c:v>
                  </c:pt>
                  <c:pt idx="9">
                    <c:v>34</c:v>
                  </c:pt>
                  <c:pt idx="10">
                    <c:v>47</c:v>
                  </c:pt>
                  <c:pt idx="11">
                    <c:v>178</c:v>
                  </c:pt>
                  <c:pt idx="12">
                    <c:v>464</c:v>
                  </c:pt>
                  <c:pt idx="13">
                    <c:v>623</c:v>
                  </c:pt>
                  <c:pt idx="14">
                    <c:v>833</c:v>
                  </c:pt>
                  <c:pt idx="15">
                    <c:v>1,121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360800"/>
        <c:axId val="12371136"/>
      </c:barChart>
      <c:catAx>
        <c:axId val="12360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2371136"/>
        <c:crosses val="autoZero"/>
        <c:auto val="1"/>
        <c:lblAlgn val="ctr"/>
        <c:lblOffset val="100"/>
        <c:noMultiLvlLbl val="0"/>
      </c:catAx>
      <c:valAx>
        <c:axId val="1237113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1236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7B-4149-A6CF-B1589D3674F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7B-4149-A6CF-B1589D3674F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7B-4149-A6CF-B1589D3674F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7B-4149-A6CF-B1589D367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ORD'!$C$165:$C$168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ORD'!$D$165:$D$168</c:f>
              <c:numCache>
                <c:formatCode>#,##0</c:formatCode>
                <c:ptCount val="4"/>
                <c:pt idx="0">
                  <c:v>134</c:v>
                </c:pt>
                <c:pt idx="1">
                  <c:v>29</c:v>
                </c:pt>
                <c:pt idx="2">
                  <c:v>35</c:v>
                </c:pt>
                <c:pt idx="3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B7-40F2-9212-6C6A735C7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368960"/>
        <c:axId val="12361888"/>
      </c:barChart>
      <c:catAx>
        <c:axId val="1236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2361888"/>
        <c:crosses val="autoZero"/>
        <c:auto val="1"/>
        <c:lblAlgn val="ctr"/>
        <c:lblOffset val="100"/>
        <c:noMultiLvlLbl val="0"/>
      </c:catAx>
      <c:valAx>
        <c:axId val="123618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36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B-4C78-B3AB-046AD519CF0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B-4C78-B3AB-046AD519CF0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B-4C78-B3AB-046AD519CF0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B-4C78-B3AB-046AD519CF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ORD'!$C$201:$C$204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ORD'!$D$201:$D$204</c:f>
              <c:numCache>
                <c:formatCode>#,##0</c:formatCode>
                <c:ptCount val="4"/>
                <c:pt idx="0">
                  <c:v>26</c:v>
                </c:pt>
                <c:pt idx="1">
                  <c:v>4</c:v>
                </c:pt>
                <c:pt idx="2">
                  <c:v>10</c:v>
                </c:pt>
                <c:pt idx="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13-4AAB-B064-F3C8A6382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362432"/>
        <c:axId val="12371680"/>
      </c:barChart>
      <c:catAx>
        <c:axId val="1236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2371680"/>
        <c:crosses val="autoZero"/>
        <c:auto val="1"/>
        <c:lblAlgn val="ctr"/>
        <c:lblOffset val="100"/>
        <c:noMultiLvlLbl val="0"/>
      </c:catAx>
      <c:valAx>
        <c:axId val="1237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36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1CD-4450-99C6-DDBC9198A6C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1CD-4450-99C6-DDBC9198A6C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1CD-4450-99C6-DDBC9198A6C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1CD-4450-99C6-DDBC9198A6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ORD'!$C$238:$C$241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ORD'!$D$238:$D$241</c:f>
              <c:numCache>
                <c:formatCode>#,##0</c:formatCode>
                <c:ptCount val="4"/>
                <c:pt idx="0">
                  <c:v>562</c:v>
                </c:pt>
                <c:pt idx="1">
                  <c:v>1</c:v>
                </c:pt>
                <c:pt idx="2">
                  <c:v>131</c:v>
                </c:pt>
                <c:pt idx="3">
                  <c:v>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1F-4261-B287-AB404BD8F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365152"/>
        <c:axId val="12362976"/>
      </c:barChart>
      <c:catAx>
        <c:axId val="1236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2362976"/>
        <c:crosses val="autoZero"/>
        <c:auto val="1"/>
        <c:lblAlgn val="ctr"/>
        <c:lblOffset val="100"/>
        <c:noMultiLvlLbl val="0"/>
      </c:catAx>
      <c:valAx>
        <c:axId val="1236297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36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AB6-4C23-ADC1-9C53820783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B6-4C23-ADC1-9C53820783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AB6-4C23-ADC1-9C538207837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AB6-4C23-ADC1-9C5382078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ORD'!$C$279:$C$282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ORD'!$D$279:$D$282</c:f>
              <c:numCache>
                <c:formatCode>#,##0</c:formatCode>
                <c:ptCount val="4"/>
                <c:pt idx="0">
                  <c:v>958</c:v>
                </c:pt>
                <c:pt idx="1">
                  <c:v>13</c:v>
                </c:pt>
                <c:pt idx="2">
                  <c:v>408</c:v>
                </c:pt>
                <c:pt idx="3">
                  <c:v>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32-4758-A226-19EA1943D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363520"/>
        <c:axId val="12359168"/>
      </c:barChart>
      <c:catAx>
        <c:axId val="1236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2359168"/>
        <c:crosses val="autoZero"/>
        <c:auto val="1"/>
        <c:lblAlgn val="ctr"/>
        <c:lblOffset val="100"/>
        <c:noMultiLvlLbl val="0"/>
      </c:catAx>
      <c:valAx>
        <c:axId val="123591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363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ORD'!$C$317:$C$320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ORD'!$D$317:$D$320</c:f>
              <c:numCache>
                <c:formatCode>#,##0</c:formatCode>
                <c:ptCount val="4"/>
                <c:pt idx="0">
                  <c:v>350</c:v>
                </c:pt>
                <c:pt idx="1">
                  <c:v>6</c:v>
                </c:pt>
                <c:pt idx="2">
                  <c:v>64</c:v>
                </c:pt>
                <c:pt idx="3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13-4EFF-97A7-25ACAE0B1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2372768"/>
        <c:axId val="12366240"/>
      </c:barChart>
      <c:catAx>
        <c:axId val="1237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2366240"/>
        <c:crosses val="autoZero"/>
        <c:auto val="1"/>
        <c:lblAlgn val="ctr"/>
        <c:lblOffset val="100"/>
        <c:noMultiLvlLbl val="0"/>
      </c:catAx>
      <c:valAx>
        <c:axId val="1236624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237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ORD'!$C$357:$C$360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ORD'!$D$357:$D$360</c:f>
              <c:numCache>
                <c:formatCode>#,##0</c:formatCode>
                <c:ptCount val="4"/>
                <c:pt idx="0">
                  <c:v>498</c:v>
                </c:pt>
                <c:pt idx="1">
                  <c:v>0</c:v>
                </c:pt>
                <c:pt idx="2">
                  <c:v>69</c:v>
                </c:pt>
                <c:pt idx="3">
                  <c:v>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DD-4D97-80F8-5A5C42F0B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2358080"/>
        <c:axId val="12370048"/>
      </c:barChart>
      <c:catAx>
        <c:axId val="1235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2370048"/>
        <c:crosses val="autoZero"/>
        <c:auto val="1"/>
        <c:lblAlgn val="ctr"/>
        <c:lblOffset val="100"/>
        <c:noMultiLvlLbl val="0"/>
      </c:catAx>
      <c:valAx>
        <c:axId val="123700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235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240506</xdr:colOff>
      <xdr:row>17</xdr:row>
      <xdr:rowOff>107158</xdr:rowOff>
    </xdr:from>
    <xdr:to>
      <xdr:col>4</xdr:col>
      <xdr:colOff>1191758</xdr:colOff>
      <xdr:row>23</xdr:row>
      <xdr:rowOff>162758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2526506" y="2805908"/>
          <a:ext cx="5861919" cy="99751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Comparación de Entrada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por  Sexo,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Materia Penal Ordinaria,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Abril - Junio 2024</a:t>
          </a:r>
          <a:endParaRPr lang="es-DO" sz="18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400" b="1" i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1507332</xdr:colOff>
      <xdr:row>1</xdr:row>
      <xdr:rowOff>83344</xdr:rowOff>
    </xdr:from>
    <xdr:to>
      <xdr:col>3</xdr:col>
      <xdr:colOff>1667936</xdr:colOff>
      <xdr:row>7</xdr:row>
      <xdr:rowOff>67015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3332" y="250032"/>
          <a:ext cx="3315760" cy="983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282689</xdr:colOff>
      <xdr:row>29</xdr:row>
      <xdr:rowOff>18710</xdr:rowOff>
    </xdr:from>
    <xdr:to>
      <xdr:col>4</xdr:col>
      <xdr:colOff>1137314</xdr:colOff>
      <xdr:row>52</xdr:row>
      <xdr:rowOff>141496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109799</xdr:colOff>
      <xdr:row>74</xdr:row>
      <xdr:rowOff>26722</xdr:rowOff>
    </xdr:from>
    <xdr:to>
      <xdr:col>5</xdr:col>
      <xdr:colOff>30615</xdr:colOff>
      <xdr:row>93</xdr:row>
      <xdr:rowOff>42334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453759</xdr:colOff>
      <xdr:row>57</xdr:row>
      <xdr:rowOff>34397</xdr:rowOff>
    </xdr:from>
    <xdr:to>
      <xdr:col>5</xdr:col>
      <xdr:colOff>338666</xdr:colOff>
      <xdr:row>59</xdr:row>
      <xdr:rowOff>93282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1215759" y="9220730"/>
          <a:ext cx="6901657" cy="376385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Medidas de Coerción en Materia Penal Ordinaria,</a:t>
          </a:r>
          <a:r>
            <a:rPr lang="es-DO" sz="1800" b="1" i="1" baseline="0">
              <a:latin typeface="Times New Roman"/>
              <a:ea typeface="Calibri" panose="020F0502020204030204" pitchFamily="34" charset="0"/>
              <a:cs typeface="Times New Roman"/>
            </a:rPr>
            <a:t> </a:t>
          </a: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Abril - Junio 2024</a:t>
          </a:r>
          <a:endParaRPr lang="es-DO" sz="18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583405</xdr:colOff>
      <xdr:row>98</xdr:row>
      <xdr:rowOff>64823</xdr:rowOff>
    </xdr:from>
    <xdr:to>
      <xdr:col>4</xdr:col>
      <xdr:colOff>1052852</xdr:colOff>
      <xdr:row>103</xdr:row>
      <xdr:rowOff>130283</xdr:rowOff>
    </xdr:to>
    <xdr:sp macro="" textlink="">
      <xdr:nvSpPr>
        <xdr:cNvPr id="7" name="Rectángulo 6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2107405" y="15982156"/>
          <a:ext cx="6142114" cy="8592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Cantidad de Casos Resueltos por Tipo de Decisión en Materia Penal Ordinaria,</a:t>
          </a:r>
          <a:r>
            <a:rPr lang="es-DO" sz="1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Abril - Junio 2024</a:t>
          </a:r>
        </a:p>
        <a:p>
          <a:pPr algn="ctr"/>
          <a:endParaRPr lang="es-DO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327893</xdr:colOff>
      <xdr:row>128</xdr:row>
      <xdr:rowOff>131988</xdr:rowOff>
    </xdr:from>
    <xdr:to>
      <xdr:col>4</xdr:col>
      <xdr:colOff>1063436</xdr:colOff>
      <xdr:row>151</xdr:row>
      <xdr:rowOff>54428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212990</xdr:colOff>
      <xdr:row>158</xdr:row>
      <xdr:rowOff>55893</xdr:rowOff>
    </xdr:from>
    <xdr:to>
      <xdr:col>4</xdr:col>
      <xdr:colOff>984250</xdr:colOff>
      <xdr:row>162</xdr:row>
      <xdr:rowOff>152375</xdr:rowOff>
    </xdr:to>
    <xdr:sp macro="" textlink="">
      <xdr:nvSpPr>
        <xdr:cNvPr id="9" name="Rectángulo 8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974990" y="25836893"/>
          <a:ext cx="6443927" cy="73148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Corpus, en Materia Penal Ordinaria, Abril - Junio 2024</a:t>
          </a:r>
          <a:endParaRPr lang="es-DO" sz="18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190</xdr:colOff>
      <xdr:row>193</xdr:row>
      <xdr:rowOff>152656</xdr:rowOff>
    </xdr:from>
    <xdr:to>
      <xdr:col>4</xdr:col>
      <xdr:colOff>809625</xdr:colOff>
      <xdr:row>198</xdr:row>
      <xdr:rowOff>90388</xdr:rowOff>
    </xdr:to>
    <xdr:sp macro="" textlink="">
      <xdr:nvSpPr>
        <xdr:cNvPr id="10" name="Rectángulo 9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1524190" y="31659239"/>
          <a:ext cx="6482102" cy="73148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Amparos, en Materia Penal Ordinaria, Abril - Junio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133614</xdr:colOff>
      <xdr:row>170</xdr:row>
      <xdr:rowOff>9526</xdr:rowOff>
    </xdr:from>
    <xdr:to>
      <xdr:col>3</xdr:col>
      <xdr:colOff>1550458</xdr:colOff>
      <xdr:row>186</xdr:row>
      <xdr:rowOff>150548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582082</xdr:colOff>
      <xdr:row>207</xdr:row>
      <xdr:rowOff>26722</xdr:rowOff>
    </xdr:from>
    <xdr:to>
      <xdr:col>3</xdr:col>
      <xdr:colOff>1607344</xdr:colOff>
      <xdr:row>223</xdr:row>
      <xdr:rowOff>82021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511972</xdr:colOff>
      <xdr:row>229</xdr:row>
      <xdr:rowOff>134798</xdr:rowOff>
    </xdr:from>
    <xdr:to>
      <xdr:col>4</xdr:col>
      <xdr:colOff>273845</xdr:colOff>
      <xdr:row>233</xdr:row>
      <xdr:rowOff>139397</xdr:rowOff>
    </xdr:to>
    <xdr:sp macro="" textlink="">
      <xdr:nvSpPr>
        <xdr:cNvPr id="13" name="Rectángulo 6">
          <a:extLst>
            <a:ext uri="{FF2B5EF4-FFF2-40B4-BE49-F238E27FC236}">
              <a16:creationId xmlns="" xmlns:a16="http://schemas.microsoft.com/office/drawing/2014/main" id="{060B8E31-9A5F-5CD2-04C1-446FDB6C65C6}"/>
            </a:ext>
          </a:extLst>
        </xdr:cNvPr>
        <xdr:cNvSpPr/>
      </xdr:nvSpPr>
      <xdr:spPr>
        <a:xfrm>
          <a:off x="2035972" y="37525715"/>
          <a:ext cx="5434540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Medidas de Coerción, en Materia Penal Ordinaria, Abril - Junio 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2024</a:t>
          </a:r>
          <a:endParaRPr lang="es-DO" sz="1800"/>
        </a:p>
      </xdr:txBody>
    </xdr:sp>
    <xdr:clientData/>
  </xdr:twoCellAnchor>
  <xdr:twoCellAnchor>
    <xdr:from>
      <xdr:col>1</xdr:col>
      <xdr:colOff>658671</xdr:colOff>
      <xdr:row>271</xdr:row>
      <xdr:rowOff>21687</xdr:rowOff>
    </xdr:from>
    <xdr:to>
      <xdr:col>4</xdr:col>
      <xdr:colOff>529402</xdr:colOff>
      <xdr:row>275</xdr:row>
      <xdr:rowOff>26286</xdr:rowOff>
    </xdr:to>
    <xdr:sp macro="" textlink="">
      <xdr:nvSpPr>
        <xdr:cNvPr id="14" name="Rectángulo 6">
          <a:extLst>
            <a:ext uri="{FF2B5EF4-FFF2-40B4-BE49-F238E27FC236}">
              <a16:creationId xmlns="" xmlns:a16="http://schemas.microsoft.com/office/drawing/2014/main" id="{22FED6C2-DF42-476A-8A8C-7C1230C6CACE}"/>
            </a:ext>
          </a:extLst>
        </xdr:cNvPr>
        <xdr:cNvSpPr/>
      </xdr:nvSpPr>
      <xdr:spPr>
        <a:xfrm>
          <a:off x="2182671" y="44249437"/>
          <a:ext cx="5543398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Revisiones de Medidas de Coerción, en Materia Penal Ordinaria, Abril - Junio 2024</a:t>
          </a:r>
          <a:endParaRPr lang="es-DO" sz="1800"/>
        </a:p>
      </xdr:txBody>
    </xdr:sp>
    <xdr:clientData/>
  </xdr:twoCellAnchor>
  <xdr:twoCellAnchor>
    <xdr:from>
      <xdr:col>1</xdr:col>
      <xdr:colOff>569798</xdr:colOff>
      <xdr:row>243</xdr:row>
      <xdr:rowOff>92868</xdr:rowOff>
    </xdr:from>
    <xdr:to>
      <xdr:col>3</xdr:col>
      <xdr:colOff>1716769</xdr:colOff>
      <xdr:row>263</xdr:row>
      <xdr:rowOff>124166</xdr:rowOff>
    </xdr:to>
    <xdr:graphicFrame macro="">
      <xdr:nvGraphicFramePr>
        <xdr:cNvPr id="15" name="Chart 2">
          <a:extLst>
            <a:ext uri="{FF2B5EF4-FFF2-40B4-BE49-F238E27FC236}">
              <a16:creationId xmlns="" xmlns:a16="http://schemas.microsoft.com/office/drawing/2014/main" id="{2B88BC54-F866-FEF0-1D72-7BE7DAD99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598712</xdr:colOff>
      <xdr:row>283</xdr:row>
      <xdr:rowOff>87313</xdr:rowOff>
    </xdr:from>
    <xdr:to>
      <xdr:col>3</xdr:col>
      <xdr:colOff>1670843</xdr:colOff>
      <xdr:row>302</xdr:row>
      <xdr:rowOff>129267</xdr:rowOff>
    </xdr:to>
    <xdr:graphicFrame macro="">
      <xdr:nvGraphicFramePr>
        <xdr:cNvPr id="16" name="Chart 15">
          <a:extLst>
            <a:ext uri="{FF2B5EF4-FFF2-40B4-BE49-F238E27FC236}">
              <a16:creationId xmlns="" xmlns:a16="http://schemas.microsoft.com/office/drawing/2014/main" id="{6549D9B1-41A4-8E3B-845C-83409FF1C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507008</xdr:colOff>
      <xdr:row>309</xdr:row>
      <xdr:rowOff>41672</xdr:rowOff>
    </xdr:from>
    <xdr:to>
      <xdr:col>4</xdr:col>
      <xdr:colOff>377739</xdr:colOff>
      <xdr:row>313</xdr:row>
      <xdr:rowOff>46271</xdr:rowOff>
    </xdr:to>
    <xdr:sp macro="" textlink="">
      <xdr:nvSpPr>
        <xdr:cNvPr id="17" name="Rectángulo 6">
          <a:extLst>
            <a:ext uri="{FF2B5EF4-FFF2-40B4-BE49-F238E27FC236}">
              <a16:creationId xmlns="" xmlns:a16="http://schemas.microsoft.com/office/drawing/2014/main" id="{C8A3EBF8-3AA6-4FA5-AC0B-C43DE54BABF8}"/>
            </a:ext>
          </a:extLst>
        </xdr:cNvPr>
        <xdr:cNvSpPr/>
      </xdr:nvSpPr>
      <xdr:spPr>
        <a:xfrm>
          <a:off x="2031008" y="50471255"/>
          <a:ext cx="5543398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Cese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de la Prisión Preventiva, en Materia Penal Ordinaria, Abril - Junio 2024</a:t>
          </a:r>
          <a:endParaRPr lang="es-DO" sz="1800"/>
        </a:p>
      </xdr:txBody>
    </xdr:sp>
    <xdr:clientData/>
  </xdr:twoCellAnchor>
  <xdr:twoCellAnchor>
    <xdr:from>
      <xdr:col>1</xdr:col>
      <xdr:colOff>631030</xdr:colOff>
      <xdr:row>322</xdr:row>
      <xdr:rowOff>44224</xdr:rowOff>
    </xdr:from>
    <xdr:to>
      <xdr:col>4</xdr:col>
      <xdr:colOff>22111</xdr:colOff>
      <xdr:row>341</xdr:row>
      <xdr:rowOff>101601</xdr:rowOff>
    </xdr:to>
    <xdr:graphicFrame macro="">
      <xdr:nvGraphicFramePr>
        <xdr:cNvPr id="18" name="Chart 17">
          <a:extLst>
            <a:ext uri="{FF2B5EF4-FFF2-40B4-BE49-F238E27FC236}">
              <a16:creationId xmlns="" xmlns:a16="http://schemas.microsoft.com/office/drawing/2014/main" id="{0B881003-E8CF-CAB0-ECB2-99BE9135C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508991</xdr:colOff>
      <xdr:row>348</xdr:row>
      <xdr:rowOff>73045</xdr:rowOff>
    </xdr:from>
    <xdr:to>
      <xdr:col>4</xdr:col>
      <xdr:colOff>654843</xdr:colOff>
      <xdr:row>352</xdr:row>
      <xdr:rowOff>77644</xdr:rowOff>
    </xdr:to>
    <xdr:sp macro="" textlink="">
      <xdr:nvSpPr>
        <xdr:cNvPr id="19" name="Rectángulo 6">
          <a:extLst>
            <a:ext uri="{FF2B5EF4-FFF2-40B4-BE49-F238E27FC236}">
              <a16:creationId xmlns="" xmlns:a16="http://schemas.microsoft.com/office/drawing/2014/main" id="{6BA497CE-9C89-4CC8-AC21-686D57119CB6}"/>
            </a:ext>
          </a:extLst>
        </xdr:cNvPr>
        <xdr:cNvSpPr/>
      </xdr:nvSpPr>
      <xdr:spPr>
        <a:xfrm>
          <a:off x="2032991" y="56863212"/>
          <a:ext cx="5818519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Sentencias, en Materia Penal Ordinaria,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Abril - Junio 2024</a:t>
          </a:r>
          <a:endParaRPr lang="es-DO" sz="1800"/>
        </a:p>
      </xdr:txBody>
    </xdr:sp>
    <xdr:clientData/>
  </xdr:twoCellAnchor>
  <xdr:twoCellAnchor>
    <xdr:from>
      <xdr:col>1</xdr:col>
      <xdr:colOff>485181</xdr:colOff>
      <xdr:row>362</xdr:row>
      <xdr:rowOff>52090</xdr:rowOff>
    </xdr:from>
    <xdr:to>
      <xdr:col>4</xdr:col>
      <xdr:colOff>160735</xdr:colOff>
      <xdr:row>381</xdr:row>
      <xdr:rowOff>93166</xdr:rowOff>
    </xdr:to>
    <xdr:graphicFrame macro="">
      <xdr:nvGraphicFramePr>
        <xdr:cNvPr id="20" name="Chart 19">
          <a:extLst>
            <a:ext uri="{FF2B5EF4-FFF2-40B4-BE49-F238E27FC236}">
              <a16:creationId xmlns="" xmlns:a16="http://schemas.microsoft.com/office/drawing/2014/main" id="{9AD2B9B2-6638-F07C-06CD-00889D81F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523873</xdr:colOff>
      <xdr:row>401</xdr:row>
      <xdr:rowOff>159841</xdr:rowOff>
    </xdr:from>
    <xdr:to>
      <xdr:col>4</xdr:col>
      <xdr:colOff>353713</xdr:colOff>
      <xdr:row>421</xdr:row>
      <xdr:rowOff>122039</xdr:rowOff>
    </xdr:to>
    <xdr:graphicFrame macro="">
      <xdr:nvGraphicFramePr>
        <xdr:cNvPr id="21" name="Chart 20">
          <a:extLst>
            <a:ext uri="{FF2B5EF4-FFF2-40B4-BE49-F238E27FC236}">
              <a16:creationId xmlns="" xmlns:a16="http://schemas.microsoft.com/office/drawing/2014/main" id="{40853099-7B12-9D41-04A6-25A947F54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628057</xdr:colOff>
      <xdr:row>388</xdr:row>
      <xdr:rowOff>119063</xdr:rowOff>
    </xdr:from>
    <xdr:to>
      <xdr:col>4</xdr:col>
      <xdr:colOff>226220</xdr:colOff>
      <xdr:row>392</xdr:row>
      <xdr:rowOff>123662</xdr:rowOff>
    </xdr:to>
    <xdr:sp macro="" textlink="">
      <xdr:nvSpPr>
        <xdr:cNvPr id="22" name="Rectángulo 6">
          <a:extLst>
            <a:ext uri="{FF2B5EF4-FFF2-40B4-BE49-F238E27FC236}">
              <a16:creationId xmlns="" xmlns:a16="http://schemas.microsoft.com/office/drawing/2014/main" id="{3621D873-D662-4669-8E05-9C8DD2FC0994}"/>
            </a:ext>
          </a:extLst>
        </xdr:cNvPr>
        <xdr:cNvSpPr/>
      </xdr:nvSpPr>
      <xdr:spPr>
        <a:xfrm>
          <a:off x="2152057" y="63428563"/>
          <a:ext cx="5270830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Casación, en Materia Penal Ordinaria, Abril - Junio 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2024</a:t>
          </a:r>
          <a:endParaRPr lang="es-DO" sz="1800"/>
        </a:p>
      </xdr:txBody>
    </xdr:sp>
    <xdr:clientData/>
  </xdr:twoCellAnchor>
  <xdr:twoCellAnchor>
    <xdr:from>
      <xdr:col>1</xdr:col>
      <xdr:colOff>666750</xdr:colOff>
      <xdr:row>428</xdr:row>
      <xdr:rowOff>0</xdr:rowOff>
    </xdr:from>
    <xdr:to>
      <xdr:col>5</xdr:col>
      <xdr:colOff>11907</xdr:colOff>
      <xdr:row>432</xdr:row>
      <xdr:rowOff>4599</xdr:rowOff>
    </xdr:to>
    <xdr:sp macro="" textlink="">
      <xdr:nvSpPr>
        <xdr:cNvPr id="23" name="Rectángulo 6">
          <a:extLst>
            <a:ext uri="{FF2B5EF4-FFF2-40B4-BE49-F238E27FC236}">
              <a16:creationId xmlns="" xmlns:a16="http://schemas.microsoft.com/office/drawing/2014/main" id="{FED9E389-41AD-4D1B-83C6-64EBC63A19EB}"/>
            </a:ext>
          </a:extLst>
        </xdr:cNvPr>
        <xdr:cNvSpPr/>
      </xdr:nvSpPr>
      <xdr:spPr>
        <a:xfrm>
          <a:off x="2190750" y="69828833"/>
          <a:ext cx="6361907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Ordinaria, Abril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- Junio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2024</a:t>
          </a:r>
          <a:endParaRPr lang="es-DO" sz="1800"/>
        </a:p>
      </xdr:txBody>
    </xdr:sp>
    <xdr:clientData/>
  </xdr:twoCellAnchor>
  <xdr:twoCellAnchor>
    <xdr:from>
      <xdr:col>1</xdr:col>
      <xdr:colOff>729888</xdr:colOff>
      <xdr:row>442</xdr:row>
      <xdr:rowOff>17101</xdr:rowOff>
    </xdr:from>
    <xdr:to>
      <xdr:col>4</xdr:col>
      <xdr:colOff>1005535</xdr:colOff>
      <xdr:row>466</xdr:row>
      <xdr:rowOff>45461</xdr:rowOff>
    </xdr:to>
    <xdr:graphicFrame macro="">
      <xdr:nvGraphicFramePr>
        <xdr:cNvPr id="24" name="Chart 23">
          <a:extLst>
            <a:ext uri="{FF2B5EF4-FFF2-40B4-BE49-F238E27FC236}">
              <a16:creationId xmlns="" xmlns:a16="http://schemas.microsoft.com/office/drawing/2014/main" id="{F84F20EE-13BF-D148-5AEC-60F7550A8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878450</xdr:colOff>
      <xdr:row>486</xdr:row>
      <xdr:rowOff>72830</xdr:rowOff>
    </xdr:from>
    <xdr:to>
      <xdr:col>4</xdr:col>
      <xdr:colOff>517197</xdr:colOff>
      <xdr:row>503</xdr:row>
      <xdr:rowOff>51457</xdr:rowOff>
    </xdr:to>
    <xdr:graphicFrame macro="">
      <xdr:nvGraphicFramePr>
        <xdr:cNvPr id="25" name="Chart 24">
          <a:extLst>
            <a:ext uri="{FF2B5EF4-FFF2-40B4-BE49-F238E27FC236}">
              <a16:creationId xmlns="" xmlns:a16="http://schemas.microsoft.com/office/drawing/2014/main" id="{CDF09318-B7F6-FD67-494A-75DB5B9CD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748641</xdr:colOff>
      <xdr:row>473</xdr:row>
      <xdr:rowOff>94088</xdr:rowOff>
    </xdr:from>
    <xdr:to>
      <xdr:col>5</xdr:col>
      <xdr:colOff>297657</xdr:colOff>
      <xdr:row>477</xdr:row>
      <xdr:rowOff>98687</xdr:rowOff>
    </xdr:to>
    <xdr:sp macro="" textlink="">
      <xdr:nvSpPr>
        <xdr:cNvPr id="26" name="Rectángulo 6">
          <a:extLst>
            <a:ext uri="{FF2B5EF4-FFF2-40B4-BE49-F238E27FC236}">
              <a16:creationId xmlns="" xmlns:a16="http://schemas.microsoft.com/office/drawing/2014/main" id="{0002847B-2DC6-42D7-A56C-8BF680DDA1AC}"/>
            </a:ext>
          </a:extLst>
        </xdr:cNvPr>
        <xdr:cNvSpPr/>
      </xdr:nvSpPr>
      <xdr:spPr>
        <a:xfrm>
          <a:off x="2272641" y="77225421"/>
          <a:ext cx="6565766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Audiencias Preliminares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Abril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- Junio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2024</a:t>
          </a:r>
          <a:endParaRPr lang="es-DO" sz="1800"/>
        </a:p>
      </xdr:txBody>
    </xdr:sp>
    <xdr:clientData/>
  </xdr:twoCellAnchor>
  <xdr:twoCellAnchor>
    <xdr:from>
      <xdr:col>2</xdr:col>
      <xdr:colOff>845343</xdr:colOff>
      <xdr:row>522</xdr:row>
      <xdr:rowOff>84930</xdr:rowOff>
    </xdr:from>
    <xdr:to>
      <xdr:col>4</xdr:col>
      <xdr:colOff>511968</xdr:colOff>
      <xdr:row>539</xdr:row>
      <xdr:rowOff>77787</xdr:rowOff>
    </xdr:to>
    <xdr:graphicFrame macro="">
      <xdr:nvGraphicFramePr>
        <xdr:cNvPr id="27" name="Chart 26">
          <a:extLst>
            <a:ext uri="{FF2B5EF4-FFF2-40B4-BE49-F238E27FC236}">
              <a16:creationId xmlns="" xmlns:a16="http://schemas.microsoft.com/office/drawing/2014/main" id="{A2B5F978-BC23-0798-F31F-1BED280A9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501803</xdr:colOff>
      <xdr:row>510</xdr:row>
      <xdr:rowOff>118753</xdr:rowOff>
    </xdr:from>
    <xdr:to>
      <xdr:col>6</xdr:col>
      <xdr:colOff>0</xdr:colOff>
      <xdr:row>514</xdr:row>
      <xdr:rowOff>123352</xdr:rowOff>
    </xdr:to>
    <xdr:sp macro="" textlink="">
      <xdr:nvSpPr>
        <xdr:cNvPr id="28" name="Rectángulo 6">
          <a:extLst>
            <a:ext uri="{FF2B5EF4-FFF2-40B4-BE49-F238E27FC236}">
              <a16:creationId xmlns="" xmlns:a16="http://schemas.microsoft.com/office/drawing/2014/main" id="{D18B9496-B4FF-4000-BE0D-7C86067207A4}"/>
            </a:ext>
          </a:extLst>
        </xdr:cNvPr>
        <xdr:cNvSpPr/>
      </xdr:nvSpPr>
      <xdr:spPr>
        <a:xfrm>
          <a:off x="2025803" y="83272003"/>
          <a:ext cx="7276947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Audiencias de Fondo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Abril - Junio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2024</a:t>
          </a:r>
          <a:endParaRPr lang="es-DO" sz="1800"/>
        </a:p>
      </xdr:txBody>
    </xdr:sp>
    <xdr:clientData/>
  </xdr:twoCellAnchor>
  <xdr:twoCellAnchor>
    <xdr:from>
      <xdr:col>0</xdr:col>
      <xdr:colOff>273843</xdr:colOff>
      <xdr:row>9</xdr:row>
      <xdr:rowOff>119064</xdr:rowOff>
    </xdr:from>
    <xdr:to>
      <xdr:col>7</xdr:col>
      <xdr:colOff>631031</xdr:colOff>
      <xdr:row>16</xdr:row>
      <xdr:rowOff>35720</xdr:rowOff>
    </xdr:to>
    <xdr:sp macro="" textlink="">
      <xdr:nvSpPr>
        <xdr:cNvPr id="33" name="CuadroTexto 32">
          <a:extLst>
            <a:ext uri="{FF2B5EF4-FFF2-40B4-BE49-F238E27FC236}">
              <a16:creationId xmlns="" xmlns:a16="http://schemas.microsoft.com/office/drawing/2014/main" id="{042F65DA-984D-65D9-E024-1D0DB4FDB3A1}"/>
            </a:ext>
          </a:extLst>
        </xdr:cNvPr>
        <xdr:cNvSpPr txBox="1"/>
      </xdr:nvSpPr>
      <xdr:spPr>
        <a:xfrm>
          <a:off x="1035843" y="1619252"/>
          <a:ext cx="9655969" cy="1083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</a:t>
          </a:r>
          <a:r>
            <a:rPr lang="es-ES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la División de Estadísticas, 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Departamento Nacional de Evaluación de la Gestión de la Oficina Nacional de Defensa Pública</a:t>
          </a:r>
          <a:r>
            <a:rPr lang="es-ES" sz="120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s-ES" sz="120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Cifras preliminares al 30/6/2024 (sujetas a cambios) extraídas de los reportes estadísticos de casos ingresados y egresados de las oficinas de Defensa Pública, Jurisdicciones Ordinarias y de Adolescentes, en Materia Penal.</a:t>
          </a:r>
          <a:endParaRPr lang="es-DO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21:E521"/>
  <sheetViews>
    <sheetView tabSelected="1" zoomScale="90" zoomScaleNormal="90" workbookViewId="0">
      <selection activeCell="O516" sqref="O516"/>
    </sheetView>
  </sheetViews>
  <sheetFormatPr baseColWidth="10" defaultColWidth="11.42578125" defaultRowHeight="12.75" x14ac:dyDescent="0.2"/>
  <cols>
    <col min="1" max="1" width="11.42578125" style="1"/>
    <col min="2" max="2" width="11.42578125" style="1" customWidth="1"/>
    <col min="3" max="3" width="47.28515625" style="1" customWidth="1"/>
    <col min="4" max="4" width="26.28515625" style="1" bestFit="1" customWidth="1"/>
    <col min="5" max="5" width="20.140625" style="1" customWidth="1"/>
    <col min="6" max="16384" width="11.42578125" style="1"/>
  </cols>
  <sheetData>
    <row r="21" spans="3:5" ht="12" customHeight="1" x14ac:dyDescent="0.2"/>
    <row r="24" spans="3:5" ht="15.75" x14ac:dyDescent="0.25">
      <c r="C24" s="12" t="s">
        <v>0</v>
      </c>
      <c r="D24" s="12"/>
      <c r="E24" s="12"/>
    </row>
    <row r="25" spans="3:5" ht="15.75" x14ac:dyDescent="0.25">
      <c r="C25" s="2" t="s">
        <v>1</v>
      </c>
      <c r="D25" s="2" t="s">
        <v>2</v>
      </c>
      <c r="E25" s="2" t="s">
        <v>3</v>
      </c>
    </row>
    <row r="26" spans="3:5" ht="13.5" x14ac:dyDescent="0.2">
      <c r="C26" s="10" t="s">
        <v>4</v>
      </c>
      <c r="D26" s="4">
        <v>6314</v>
      </c>
      <c r="E26" s="5">
        <f>D26/$D$28</f>
        <v>0.94084339144687823</v>
      </c>
    </row>
    <row r="27" spans="3:5" ht="13.5" x14ac:dyDescent="0.2">
      <c r="C27" s="11" t="s">
        <v>5</v>
      </c>
      <c r="D27" s="4">
        <v>397</v>
      </c>
      <c r="E27" s="5">
        <f>D27/$D$28</f>
        <v>5.9156608553121742E-2</v>
      </c>
    </row>
    <row r="28" spans="3:5" ht="15.75" x14ac:dyDescent="0.25">
      <c r="C28" s="6" t="s">
        <v>6</v>
      </c>
      <c r="D28" s="7">
        <f>SUM(D26:D27)</f>
        <v>6711</v>
      </c>
      <c r="E28" s="8">
        <f>SUM(E26:E27)</f>
        <v>1</v>
      </c>
    </row>
    <row r="62" spans="3:5" ht="15.75" x14ac:dyDescent="0.25">
      <c r="C62" s="12" t="s">
        <v>7</v>
      </c>
      <c r="D62" s="12"/>
      <c r="E62" s="12"/>
    </row>
    <row r="63" spans="3:5" ht="15.75" x14ac:dyDescent="0.25">
      <c r="C63" s="2" t="s">
        <v>7</v>
      </c>
      <c r="D63" s="2" t="s">
        <v>8</v>
      </c>
      <c r="E63" s="2" t="s">
        <v>3</v>
      </c>
    </row>
    <row r="64" spans="3:5" ht="13.5" x14ac:dyDescent="0.2">
      <c r="C64" s="3" t="s">
        <v>33</v>
      </c>
      <c r="D64" s="4">
        <v>1</v>
      </c>
      <c r="E64" s="9">
        <f t="shared" ref="E64:E72" si="0">D64/$D$73</f>
        <v>2.0622808826562179E-4</v>
      </c>
    </row>
    <row r="65" spans="3:5" ht="13.5" x14ac:dyDescent="0.2">
      <c r="C65" s="3" t="s">
        <v>32</v>
      </c>
      <c r="D65" s="4">
        <v>2</v>
      </c>
      <c r="E65" s="9">
        <f t="shared" si="0"/>
        <v>4.1245617653124357E-4</v>
      </c>
    </row>
    <row r="66" spans="3:5" ht="13.5" x14ac:dyDescent="0.2">
      <c r="C66" s="3" t="s">
        <v>34</v>
      </c>
      <c r="D66" s="4">
        <v>17</v>
      </c>
      <c r="E66" s="9">
        <f t="shared" si="0"/>
        <v>3.5058775005155701E-3</v>
      </c>
    </row>
    <row r="67" spans="3:5" ht="13.5" x14ac:dyDescent="0.2">
      <c r="C67" s="3" t="s">
        <v>35</v>
      </c>
      <c r="D67" s="4">
        <v>27</v>
      </c>
      <c r="E67" s="9">
        <f t="shared" si="0"/>
        <v>5.5681583831717878E-3</v>
      </c>
    </row>
    <row r="68" spans="3:5" ht="13.5" x14ac:dyDescent="0.2">
      <c r="C68" s="3" t="s">
        <v>36</v>
      </c>
      <c r="D68" s="4">
        <v>249</v>
      </c>
      <c r="E68" s="9">
        <f t="shared" si="0"/>
        <v>5.1350793978139825E-2</v>
      </c>
    </row>
    <row r="69" spans="3:5" ht="13.5" x14ac:dyDescent="0.2">
      <c r="C69" s="3" t="s">
        <v>37</v>
      </c>
      <c r="D69" s="4">
        <v>500</v>
      </c>
      <c r="E69" s="9">
        <f t="shared" si="0"/>
        <v>0.10311404413281089</v>
      </c>
    </row>
    <row r="70" spans="3:5" ht="13.5" x14ac:dyDescent="0.2">
      <c r="C70" s="3" t="s">
        <v>39</v>
      </c>
      <c r="D70" s="4">
        <v>1240</v>
      </c>
      <c r="E70" s="9">
        <f t="shared" si="0"/>
        <v>0.25572282944937103</v>
      </c>
    </row>
    <row r="71" spans="3:5" ht="13.5" x14ac:dyDescent="0.2">
      <c r="C71" s="3" t="s">
        <v>38</v>
      </c>
      <c r="D71" s="4">
        <v>1282</v>
      </c>
      <c r="E71" s="9">
        <f t="shared" si="0"/>
        <v>0.26438440915652711</v>
      </c>
    </row>
    <row r="72" spans="3:5" ht="13.5" x14ac:dyDescent="0.2">
      <c r="C72" s="3" t="s">
        <v>40</v>
      </c>
      <c r="D72" s="4">
        <v>1531</v>
      </c>
      <c r="E72" s="9">
        <f t="shared" si="0"/>
        <v>0.31573520313466696</v>
      </c>
    </row>
    <row r="73" spans="3:5" ht="15.75" x14ac:dyDescent="0.25">
      <c r="C73" s="6" t="s">
        <v>6</v>
      </c>
      <c r="D73" s="7">
        <f>SUM(D64:D72)</f>
        <v>4849</v>
      </c>
      <c r="E73" s="8">
        <f>SUM(E64:E72)</f>
        <v>1</v>
      </c>
    </row>
    <row r="105" spans="3:5" ht="15.75" x14ac:dyDescent="0.25">
      <c r="C105" s="12" t="s">
        <v>9</v>
      </c>
      <c r="D105" s="12"/>
      <c r="E105" s="12"/>
    </row>
    <row r="106" spans="3:5" ht="15.75" x14ac:dyDescent="0.25">
      <c r="C106" s="2" t="s">
        <v>10</v>
      </c>
      <c r="D106" s="2" t="s">
        <v>11</v>
      </c>
      <c r="E106" s="2" t="s">
        <v>3</v>
      </c>
    </row>
    <row r="107" spans="3:5" ht="13.5" x14ac:dyDescent="0.2">
      <c r="C107" s="3" t="s">
        <v>41</v>
      </c>
      <c r="D107" s="4">
        <v>0</v>
      </c>
      <c r="E107" s="9">
        <f t="shared" ref="E107:E126" si="1">D107/$D$127</f>
        <v>0</v>
      </c>
    </row>
    <row r="108" spans="3:5" ht="13.5" x14ac:dyDescent="0.2">
      <c r="C108" s="3" t="s">
        <v>42</v>
      </c>
      <c r="D108" s="4">
        <v>0</v>
      </c>
      <c r="E108" s="9">
        <f t="shared" si="1"/>
        <v>0</v>
      </c>
    </row>
    <row r="109" spans="3:5" ht="13.5" x14ac:dyDescent="0.2">
      <c r="C109" s="3" t="s">
        <v>43</v>
      </c>
      <c r="D109" s="4">
        <v>0</v>
      </c>
      <c r="E109" s="9">
        <f t="shared" si="1"/>
        <v>0</v>
      </c>
    </row>
    <row r="110" spans="3:5" ht="13.5" x14ac:dyDescent="0.2">
      <c r="C110" s="3" t="s">
        <v>46</v>
      </c>
      <c r="D110" s="4">
        <v>0</v>
      </c>
      <c r="E110" s="9">
        <f t="shared" si="1"/>
        <v>0</v>
      </c>
    </row>
    <row r="111" spans="3:5" ht="13.5" x14ac:dyDescent="0.2">
      <c r="C111" s="3" t="s">
        <v>47</v>
      </c>
      <c r="D111" s="4">
        <v>1</v>
      </c>
      <c r="E111" s="9">
        <f t="shared" si="1"/>
        <v>2.9231218941829873E-4</v>
      </c>
    </row>
    <row r="112" spans="3:5" ht="13.5" x14ac:dyDescent="0.2">
      <c r="C112" s="3" t="s">
        <v>44</v>
      </c>
      <c r="D112" s="4">
        <v>2</v>
      </c>
      <c r="E112" s="9">
        <f t="shared" si="1"/>
        <v>5.8462437883659746E-4</v>
      </c>
    </row>
    <row r="113" spans="3:5" ht="13.5" x14ac:dyDescent="0.2">
      <c r="C113" s="3" t="s">
        <v>50</v>
      </c>
      <c r="D113" s="4">
        <v>8</v>
      </c>
      <c r="E113" s="9">
        <f t="shared" si="1"/>
        <v>2.3384975153463898E-3</v>
      </c>
    </row>
    <row r="114" spans="3:5" ht="13.5" x14ac:dyDescent="0.2">
      <c r="C114" s="3" t="s">
        <v>45</v>
      </c>
      <c r="D114" s="4">
        <v>9</v>
      </c>
      <c r="E114" s="9">
        <f t="shared" si="1"/>
        <v>2.6308097047646889E-3</v>
      </c>
    </row>
    <row r="115" spans="3:5" ht="13.5" x14ac:dyDescent="0.2">
      <c r="C115" s="3" t="s">
        <v>48</v>
      </c>
      <c r="D115" s="4">
        <v>11</v>
      </c>
      <c r="E115" s="9">
        <f t="shared" si="1"/>
        <v>3.2154340836012861E-3</v>
      </c>
    </row>
    <row r="116" spans="3:5" ht="13.5" x14ac:dyDescent="0.2">
      <c r="C116" s="3" t="s">
        <v>54</v>
      </c>
      <c r="D116" s="4">
        <v>15</v>
      </c>
      <c r="E116" s="9">
        <f t="shared" si="1"/>
        <v>4.3846828412744815E-3</v>
      </c>
    </row>
    <row r="117" spans="3:5" ht="13.5" x14ac:dyDescent="0.2">
      <c r="C117" s="3" t="s">
        <v>49</v>
      </c>
      <c r="D117" s="4">
        <v>20</v>
      </c>
      <c r="E117" s="9">
        <f t="shared" si="1"/>
        <v>5.846243788365975E-3</v>
      </c>
    </row>
    <row r="118" spans="3:5" ht="13.5" x14ac:dyDescent="0.2">
      <c r="C118" s="3" t="s">
        <v>52</v>
      </c>
      <c r="D118" s="4">
        <v>27</v>
      </c>
      <c r="E118" s="9">
        <f t="shared" si="1"/>
        <v>7.8924291142940667E-3</v>
      </c>
    </row>
    <row r="119" spans="3:5" ht="13.5" x14ac:dyDescent="0.2">
      <c r="C119" s="3" t="s">
        <v>51</v>
      </c>
      <c r="D119" s="4">
        <v>28</v>
      </c>
      <c r="E119" s="9">
        <f t="shared" si="1"/>
        <v>8.1847413037123649E-3</v>
      </c>
    </row>
    <row r="120" spans="3:5" ht="13.5" x14ac:dyDescent="0.2">
      <c r="C120" s="3" t="s">
        <v>53</v>
      </c>
      <c r="D120" s="4">
        <v>34</v>
      </c>
      <c r="E120" s="9">
        <f t="shared" si="1"/>
        <v>9.9386144402221575E-3</v>
      </c>
    </row>
    <row r="121" spans="3:5" ht="13.5" x14ac:dyDescent="0.2">
      <c r="C121" s="3" t="s">
        <v>27</v>
      </c>
      <c r="D121" s="4">
        <v>47</v>
      </c>
      <c r="E121" s="9">
        <f t="shared" si="1"/>
        <v>1.3738672902660041E-2</v>
      </c>
    </row>
    <row r="122" spans="3:5" ht="13.5" x14ac:dyDescent="0.2">
      <c r="C122" s="3" t="s">
        <v>55</v>
      </c>
      <c r="D122" s="4">
        <v>178</v>
      </c>
      <c r="E122" s="9">
        <f t="shared" si="1"/>
        <v>5.2031569716457178E-2</v>
      </c>
    </row>
    <row r="123" spans="3:5" ht="13.5" x14ac:dyDescent="0.2">
      <c r="C123" s="3" t="s">
        <v>56</v>
      </c>
      <c r="D123" s="4">
        <v>464</v>
      </c>
      <c r="E123" s="9">
        <f t="shared" si="1"/>
        <v>0.13563285589009061</v>
      </c>
    </row>
    <row r="124" spans="3:5" ht="13.5" x14ac:dyDescent="0.2">
      <c r="C124" s="3" t="s">
        <v>57</v>
      </c>
      <c r="D124" s="4">
        <v>623</v>
      </c>
      <c r="E124" s="9">
        <f t="shared" si="1"/>
        <v>0.18211049400760013</v>
      </c>
    </row>
    <row r="125" spans="3:5" ht="13.5" x14ac:dyDescent="0.2">
      <c r="C125" s="3" t="s">
        <v>58</v>
      </c>
      <c r="D125" s="4">
        <v>833</v>
      </c>
      <c r="E125" s="9">
        <f t="shared" si="1"/>
        <v>0.24349605378544284</v>
      </c>
    </row>
    <row r="126" spans="3:5" ht="13.5" x14ac:dyDescent="0.2">
      <c r="C126" s="3" t="s">
        <v>59</v>
      </c>
      <c r="D126" s="4">
        <v>1121</v>
      </c>
      <c r="E126" s="9">
        <f t="shared" si="1"/>
        <v>0.32768196433791291</v>
      </c>
    </row>
    <row r="127" spans="3:5" ht="15.75" x14ac:dyDescent="0.25">
      <c r="C127" s="6" t="s">
        <v>6</v>
      </c>
      <c r="D127" s="7">
        <f>SUM(D107:D126)</f>
        <v>3421</v>
      </c>
      <c r="E127" s="8">
        <f>SUM(E107:E126)</f>
        <v>1</v>
      </c>
    </row>
    <row r="163" spans="3:4" ht="15.75" x14ac:dyDescent="0.25">
      <c r="C163" s="12" t="s">
        <v>12</v>
      </c>
      <c r="D163" s="12"/>
    </row>
    <row r="164" spans="3:4" ht="15.75" x14ac:dyDescent="0.25">
      <c r="C164" s="2" t="s">
        <v>13</v>
      </c>
      <c r="D164" s="2" t="s">
        <v>8</v>
      </c>
    </row>
    <row r="165" spans="3:4" ht="13.5" x14ac:dyDescent="0.2">
      <c r="C165" s="10" t="s">
        <v>14</v>
      </c>
      <c r="D165" s="4">
        <v>134</v>
      </c>
    </row>
    <row r="166" spans="3:4" ht="13.5" x14ac:dyDescent="0.2">
      <c r="C166" s="10" t="s">
        <v>15</v>
      </c>
      <c r="D166" s="4">
        <v>29</v>
      </c>
    </row>
    <row r="167" spans="3:4" ht="13.5" x14ac:dyDescent="0.2">
      <c r="C167" s="10" t="s">
        <v>16</v>
      </c>
      <c r="D167" s="4">
        <v>35</v>
      </c>
    </row>
    <row r="168" spans="3:4" ht="13.5" x14ac:dyDescent="0.2">
      <c r="C168" s="11" t="s">
        <v>17</v>
      </c>
      <c r="D168" s="4">
        <v>31</v>
      </c>
    </row>
    <row r="169" spans="3:4" ht="15.75" x14ac:dyDescent="0.25">
      <c r="C169" s="6" t="s">
        <v>6</v>
      </c>
      <c r="D169" s="7">
        <f>SUM(D165:D168)</f>
        <v>229</v>
      </c>
    </row>
    <row r="199" spans="3:4" ht="15.75" x14ac:dyDescent="0.25">
      <c r="C199" s="12" t="s">
        <v>18</v>
      </c>
      <c r="D199" s="12"/>
    </row>
    <row r="200" spans="3:4" ht="15.75" x14ac:dyDescent="0.25">
      <c r="C200" s="2" t="s">
        <v>13</v>
      </c>
      <c r="D200" s="2" t="s">
        <v>8</v>
      </c>
    </row>
    <row r="201" spans="3:4" ht="13.5" x14ac:dyDescent="0.2">
      <c r="C201" s="10" t="s">
        <v>14</v>
      </c>
      <c r="D201" s="4">
        <v>26</v>
      </c>
    </row>
    <row r="202" spans="3:4" ht="13.5" x14ac:dyDescent="0.2">
      <c r="C202" s="10" t="s">
        <v>15</v>
      </c>
      <c r="D202" s="4">
        <v>4</v>
      </c>
    </row>
    <row r="203" spans="3:4" ht="13.5" x14ac:dyDescent="0.2">
      <c r="C203" s="10" t="s">
        <v>16</v>
      </c>
      <c r="D203" s="4">
        <v>10</v>
      </c>
    </row>
    <row r="204" spans="3:4" ht="13.5" x14ac:dyDescent="0.2">
      <c r="C204" s="11" t="s">
        <v>17</v>
      </c>
      <c r="D204" s="4">
        <v>6</v>
      </c>
    </row>
    <row r="205" spans="3:4" ht="15.75" x14ac:dyDescent="0.25">
      <c r="C205" s="6" t="s">
        <v>6</v>
      </c>
      <c r="D205" s="7">
        <f>SUM(D201:D204)</f>
        <v>46</v>
      </c>
    </row>
    <row r="236" spans="3:4" ht="15.75" x14ac:dyDescent="0.25">
      <c r="C236" s="12" t="s">
        <v>19</v>
      </c>
      <c r="D236" s="12"/>
    </row>
    <row r="237" spans="3:4" ht="15.75" x14ac:dyDescent="0.25">
      <c r="C237" s="2" t="s">
        <v>13</v>
      </c>
      <c r="D237" s="2" t="s">
        <v>8</v>
      </c>
    </row>
    <row r="238" spans="3:4" ht="13.5" x14ac:dyDescent="0.2">
      <c r="C238" s="10" t="s">
        <v>14</v>
      </c>
      <c r="D238" s="4">
        <v>562</v>
      </c>
    </row>
    <row r="239" spans="3:4" ht="13.5" x14ac:dyDescent="0.2">
      <c r="C239" s="10" t="s">
        <v>15</v>
      </c>
      <c r="D239" s="4">
        <v>1</v>
      </c>
    </row>
    <row r="240" spans="3:4" ht="13.5" x14ac:dyDescent="0.2">
      <c r="C240" s="10" t="s">
        <v>16</v>
      </c>
      <c r="D240" s="4">
        <v>131</v>
      </c>
    </row>
    <row r="241" spans="3:4" ht="13.5" x14ac:dyDescent="0.2">
      <c r="C241" s="11" t="s">
        <v>17</v>
      </c>
      <c r="D241" s="4">
        <v>185</v>
      </c>
    </row>
    <row r="242" spans="3:4" ht="15.75" x14ac:dyDescent="0.25">
      <c r="C242" s="6" t="s">
        <v>6</v>
      </c>
      <c r="D242" s="7">
        <f>SUM(D238:D241)</f>
        <v>879</v>
      </c>
    </row>
    <row r="277" spans="3:4" ht="15.75" x14ac:dyDescent="0.25">
      <c r="C277" s="12" t="s">
        <v>20</v>
      </c>
      <c r="D277" s="12"/>
    </row>
    <row r="278" spans="3:4" ht="15.75" x14ac:dyDescent="0.25">
      <c r="C278" s="2" t="s">
        <v>13</v>
      </c>
      <c r="D278" s="2" t="s">
        <v>8</v>
      </c>
    </row>
    <row r="279" spans="3:4" ht="13.5" x14ac:dyDescent="0.2">
      <c r="C279" s="10" t="s">
        <v>14</v>
      </c>
      <c r="D279" s="4">
        <v>958</v>
      </c>
    </row>
    <row r="280" spans="3:4" ht="13.5" x14ac:dyDescent="0.2">
      <c r="C280" s="10" t="s">
        <v>15</v>
      </c>
      <c r="D280" s="4">
        <v>13</v>
      </c>
    </row>
    <row r="281" spans="3:4" ht="13.5" x14ac:dyDescent="0.2">
      <c r="C281" s="10" t="s">
        <v>16</v>
      </c>
      <c r="D281" s="4">
        <v>408</v>
      </c>
    </row>
    <row r="282" spans="3:4" ht="13.5" x14ac:dyDescent="0.2">
      <c r="C282" s="11" t="s">
        <v>17</v>
      </c>
      <c r="D282" s="4">
        <v>386</v>
      </c>
    </row>
    <row r="283" spans="3:4" ht="15.75" x14ac:dyDescent="0.25">
      <c r="C283" s="6" t="s">
        <v>6</v>
      </c>
      <c r="D283" s="7">
        <f>SUM(D279:D282)</f>
        <v>1765</v>
      </c>
    </row>
    <row r="315" spans="3:4" ht="15.75" x14ac:dyDescent="0.25">
      <c r="C315" s="12" t="s">
        <v>21</v>
      </c>
      <c r="D315" s="12"/>
    </row>
    <row r="316" spans="3:4" ht="15.75" x14ac:dyDescent="0.25">
      <c r="C316" s="2" t="s">
        <v>13</v>
      </c>
      <c r="D316" s="2" t="s">
        <v>8</v>
      </c>
    </row>
    <row r="317" spans="3:4" ht="13.5" x14ac:dyDescent="0.2">
      <c r="C317" s="10" t="s">
        <v>14</v>
      </c>
      <c r="D317" s="4">
        <v>350</v>
      </c>
    </row>
    <row r="318" spans="3:4" ht="13.5" x14ac:dyDescent="0.2">
      <c r="C318" s="10" t="s">
        <v>15</v>
      </c>
      <c r="D318" s="4">
        <v>6</v>
      </c>
    </row>
    <row r="319" spans="3:4" ht="13.5" x14ac:dyDescent="0.2">
      <c r="C319" s="10" t="s">
        <v>16</v>
      </c>
      <c r="D319" s="4">
        <v>64</v>
      </c>
    </row>
    <row r="320" spans="3:4" ht="13.5" x14ac:dyDescent="0.2">
      <c r="C320" s="11" t="s">
        <v>17</v>
      </c>
      <c r="D320" s="4">
        <v>67</v>
      </c>
    </row>
    <row r="321" spans="3:4" ht="15.75" x14ac:dyDescent="0.25">
      <c r="C321" s="6" t="s">
        <v>6</v>
      </c>
      <c r="D321" s="7">
        <f>SUM(D317:D320)</f>
        <v>487</v>
      </c>
    </row>
    <row r="355" spans="3:4" ht="15.75" x14ac:dyDescent="0.25">
      <c r="C355" s="12" t="s">
        <v>22</v>
      </c>
      <c r="D355" s="12"/>
    </row>
    <row r="356" spans="3:4" ht="15.75" x14ac:dyDescent="0.25">
      <c r="C356" s="2" t="s">
        <v>13</v>
      </c>
      <c r="D356" s="2" t="s">
        <v>8</v>
      </c>
    </row>
    <row r="357" spans="3:4" ht="13.5" x14ac:dyDescent="0.2">
      <c r="C357" s="10" t="s">
        <v>14</v>
      </c>
      <c r="D357" s="4">
        <v>498</v>
      </c>
    </row>
    <row r="358" spans="3:4" ht="13.5" x14ac:dyDescent="0.2">
      <c r="C358" s="10" t="s">
        <v>15</v>
      </c>
      <c r="D358" s="4">
        <v>0</v>
      </c>
    </row>
    <row r="359" spans="3:4" ht="13.5" x14ac:dyDescent="0.2">
      <c r="C359" s="10" t="s">
        <v>16</v>
      </c>
      <c r="D359" s="4">
        <v>69</v>
      </c>
    </row>
    <row r="360" spans="3:4" ht="13.5" x14ac:dyDescent="0.2">
      <c r="C360" s="11" t="s">
        <v>17</v>
      </c>
      <c r="D360" s="4">
        <v>156</v>
      </c>
    </row>
    <row r="361" spans="3:4" ht="15.75" x14ac:dyDescent="0.25">
      <c r="C361" s="6" t="s">
        <v>6</v>
      </c>
      <c r="D361" s="7">
        <f>SUM(D357:D360)</f>
        <v>723</v>
      </c>
    </row>
    <row r="395" spans="3:4" ht="15.75" x14ac:dyDescent="0.25">
      <c r="C395" s="12" t="s">
        <v>23</v>
      </c>
      <c r="D395" s="12"/>
    </row>
    <row r="396" spans="3:4" ht="15.75" x14ac:dyDescent="0.25">
      <c r="C396" s="2" t="s">
        <v>13</v>
      </c>
      <c r="D396" s="2" t="s">
        <v>8</v>
      </c>
    </row>
    <row r="397" spans="3:4" ht="13.5" x14ac:dyDescent="0.2">
      <c r="C397" s="10" t="s">
        <v>14</v>
      </c>
      <c r="D397" s="4">
        <v>230</v>
      </c>
    </row>
    <row r="398" spans="3:4" ht="13.5" x14ac:dyDescent="0.2">
      <c r="C398" s="10" t="s">
        <v>15</v>
      </c>
      <c r="D398" s="4">
        <v>0</v>
      </c>
    </row>
    <row r="399" spans="3:4" ht="13.5" x14ac:dyDescent="0.2">
      <c r="C399" s="10" t="s">
        <v>16</v>
      </c>
      <c r="D399" s="4">
        <v>7</v>
      </c>
    </row>
    <row r="400" spans="3:4" ht="13.5" x14ac:dyDescent="0.2">
      <c r="C400" s="11" t="s">
        <v>17</v>
      </c>
      <c r="D400" s="4">
        <v>67</v>
      </c>
    </row>
    <row r="401" spans="3:4" ht="15.75" x14ac:dyDescent="0.25">
      <c r="C401" s="6" t="s">
        <v>6</v>
      </c>
      <c r="D401" s="7">
        <f>SUM(D397:D400)</f>
        <v>304</v>
      </c>
    </row>
    <row r="434" spans="3:5" ht="15.75" x14ac:dyDescent="0.25">
      <c r="C434" s="13" t="s">
        <v>24</v>
      </c>
      <c r="D434" s="13"/>
      <c r="E434" s="13"/>
    </row>
    <row r="435" spans="3:5" ht="15.75" x14ac:dyDescent="0.25">
      <c r="C435" s="2" t="s">
        <v>25</v>
      </c>
      <c r="D435" s="2" t="s">
        <v>26</v>
      </c>
      <c r="E435" s="2" t="s">
        <v>3</v>
      </c>
    </row>
    <row r="436" spans="3:5" ht="13.5" x14ac:dyDescent="0.2">
      <c r="C436" s="10" t="s">
        <v>27</v>
      </c>
      <c r="D436" s="4">
        <v>47</v>
      </c>
      <c r="E436" s="5">
        <f>D436/$D$439</f>
        <v>0.46078431372549017</v>
      </c>
    </row>
    <row r="437" spans="3:5" ht="13.5" x14ac:dyDescent="0.2">
      <c r="C437" s="10" t="s">
        <v>28</v>
      </c>
      <c r="D437" s="4">
        <v>1</v>
      </c>
      <c r="E437" s="5">
        <f t="shared" ref="E437:E438" si="2">D437/$D$439</f>
        <v>9.8039215686274508E-3</v>
      </c>
    </row>
    <row r="438" spans="3:5" ht="13.5" x14ac:dyDescent="0.2">
      <c r="C438" s="10" t="s">
        <v>29</v>
      </c>
      <c r="D438" s="4">
        <v>54</v>
      </c>
      <c r="E438" s="5">
        <f t="shared" si="2"/>
        <v>0.52941176470588236</v>
      </c>
    </row>
    <row r="439" spans="3:5" ht="15.75" x14ac:dyDescent="0.25">
      <c r="C439" s="6" t="s">
        <v>6</v>
      </c>
      <c r="D439" s="7">
        <f>SUM(D436:D438)</f>
        <v>102</v>
      </c>
      <c r="E439" s="8">
        <f>SUM(E436:E438)</f>
        <v>1</v>
      </c>
    </row>
    <row r="480" spans="3:5" ht="15.75" x14ac:dyDescent="0.25">
      <c r="C480" s="13" t="s">
        <v>60</v>
      </c>
      <c r="D480" s="13"/>
      <c r="E480" s="13"/>
    </row>
    <row r="481" spans="3:5" ht="15.75" x14ac:dyDescent="0.25">
      <c r="C481" s="2"/>
      <c r="D481" s="2" t="s">
        <v>8</v>
      </c>
      <c r="E481" s="2" t="s">
        <v>3</v>
      </c>
    </row>
    <row r="482" spans="3:5" ht="13.5" x14ac:dyDescent="0.2">
      <c r="C482" s="10" t="s">
        <v>30</v>
      </c>
      <c r="D482" s="4">
        <v>3007</v>
      </c>
      <c r="E482" s="5">
        <f>D482/$D$484</f>
        <v>0.34823393167342209</v>
      </c>
    </row>
    <row r="483" spans="3:5" ht="13.5" x14ac:dyDescent="0.2">
      <c r="C483" s="10" t="s">
        <v>31</v>
      </c>
      <c r="D483" s="4">
        <v>5628</v>
      </c>
      <c r="E483" s="5">
        <f>D483/$D$484</f>
        <v>0.65176606832657791</v>
      </c>
    </row>
    <row r="484" spans="3:5" ht="15.75" x14ac:dyDescent="0.25">
      <c r="C484" s="6" t="s">
        <v>6</v>
      </c>
      <c r="D484" s="7">
        <f>SUM(D482:D483)</f>
        <v>8635</v>
      </c>
      <c r="E484" s="8">
        <f>SUM(E482:E483)</f>
        <v>1</v>
      </c>
    </row>
    <row r="517" spans="3:5" ht="15.75" x14ac:dyDescent="0.25">
      <c r="C517" s="13" t="s">
        <v>61</v>
      </c>
      <c r="D517" s="13"/>
      <c r="E517" s="13"/>
    </row>
    <row r="518" spans="3:5" ht="15.75" x14ac:dyDescent="0.25">
      <c r="C518" s="2"/>
      <c r="D518" s="2" t="s">
        <v>8</v>
      </c>
      <c r="E518" s="2" t="s">
        <v>3</v>
      </c>
    </row>
    <row r="519" spans="3:5" ht="13.5" x14ac:dyDescent="0.2">
      <c r="C519" s="10" t="s">
        <v>30</v>
      </c>
      <c r="D519" s="4">
        <v>3399</v>
      </c>
      <c r="E519" s="5">
        <f>D519/$D$521</f>
        <v>0.32990391148209258</v>
      </c>
    </row>
    <row r="520" spans="3:5" ht="13.5" x14ac:dyDescent="0.2">
      <c r="C520" s="10" t="s">
        <v>31</v>
      </c>
      <c r="D520" s="4">
        <v>6904</v>
      </c>
      <c r="E520" s="5">
        <f>D520/$D$521</f>
        <v>0.67009608851790736</v>
      </c>
    </row>
    <row r="521" spans="3:5" ht="15.75" x14ac:dyDescent="0.25">
      <c r="C521" s="6" t="s">
        <v>6</v>
      </c>
      <c r="D521" s="7">
        <f>SUM(D519:D520)</f>
        <v>10303</v>
      </c>
      <c r="E521" s="8">
        <f>SUM(E519:E520)</f>
        <v>1</v>
      </c>
    </row>
  </sheetData>
  <sortState ref="C107:E126">
    <sortCondition ref="E107:E126"/>
  </sortState>
  <mergeCells count="13">
    <mergeCell ref="C517:E517"/>
    <mergeCell ref="C277:D277"/>
    <mergeCell ref="C315:D315"/>
    <mergeCell ref="C355:D355"/>
    <mergeCell ref="C395:D395"/>
    <mergeCell ref="C434:E434"/>
    <mergeCell ref="C480:E480"/>
    <mergeCell ref="C236:D236"/>
    <mergeCell ref="C24:E24"/>
    <mergeCell ref="C62:E62"/>
    <mergeCell ref="C105:E105"/>
    <mergeCell ref="C163:D163"/>
    <mergeCell ref="C199:D19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ORD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Francisco Carreras De Leon</dc:creator>
  <cp:lastModifiedBy>Nahomy Willmore</cp:lastModifiedBy>
  <dcterms:created xsi:type="dcterms:W3CDTF">2023-01-13T20:38:45Z</dcterms:created>
  <dcterms:modified xsi:type="dcterms:W3CDTF">2025-03-25T20:03:45Z</dcterms:modified>
</cp:coreProperties>
</file>