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N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1" i="1" l="1"/>
  <c r="E369" i="1" s="1"/>
  <c r="D26" i="1"/>
  <c r="E25" i="1" s="1"/>
  <c r="D177" i="1"/>
  <c r="D214" i="1"/>
  <c r="D284" i="1"/>
  <c r="D161" i="1"/>
  <c r="D299" i="1"/>
  <c r="E297" i="1" s="1"/>
  <c r="D249" i="1"/>
  <c r="D147" i="1"/>
  <c r="D337" i="1"/>
  <c r="E335" i="1" s="1"/>
  <c r="D115" i="1"/>
  <c r="D69" i="1"/>
  <c r="E63" i="1" s="1"/>
  <c r="E106" i="1" l="1"/>
  <c r="E105" i="1"/>
  <c r="E102" i="1"/>
  <c r="E101" i="1"/>
  <c r="E103" i="1"/>
  <c r="E99" i="1"/>
  <c r="E109" i="1"/>
  <c r="E100" i="1"/>
  <c r="E98" i="1"/>
  <c r="E97" i="1"/>
  <c r="E298" i="1"/>
  <c r="E336" i="1"/>
  <c r="E337" i="1" s="1"/>
  <c r="E370" i="1"/>
  <c r="E371" i="1" s="1"/>
  <c r="E112" i="1"/>
  <c r="E24" i="1"/>
  <c r="E26" i="1" s="1"/>
  <c r="E296" i="1"/>
  <c r="E113" i="1"/>
  <c r="E114" i="1"/>
  <c r="E62" i="1"/>
  <c r="E64" i="1"/>
  <c r="E110" i="1"/>
  <c r="E111" i="1"/>
  <c r="E61" i="1"/>
  <c r="E65" i="1"/>
  <c r="E68" i="1"/>
  <c r="E104" i="1"/>
  <c r="E67" i="1"/>
  <c r="E107" i="1"/>
  <c r="E96" i="1"/>
  <c r="E108" i="1"/>
  <c r="E66" i="1"/>
  <c r="E299" i="1" l="1"/>
  <c r="E69" i="1"/>
  <c r="E115" i="1"/>
</calcChain>
</file>

<file path=xl/sharedStrings.xml><?xml version="1.0" encoding="utf-8"?>
<sst xmlns="http://schemas.openxmlformats.org/spreadsheetml/2006/main" count="112" uniqueCount="61">
  <si>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</si>
  <si>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</si>
  <si>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</si>
  <si>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</si>
  <si>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</si>
  <si>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</si>
  <si>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</si>
  <si>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Cautelares</t>
  </si>
  <si>
    <t>Tipo de Medida Cautelar</t>
  </si>
  <si>
    <t>Cantidad</t>
  </si>
  <si>
    <t>Prohibición de Visitar Determinadas Personas</t>
  </si>
  <si>
    <t>Prohibición de Traslado sin Autorización</t>
  </si>
  <si>
    <t>Cambio de Residencia</t>
  </si>
  <si>
    <t>Libertad sin Medida Cautelar</t>
  </si>
  <si>
    <t>Poner Bajo Custodia de otra Persona o Institución</t>
  </si>
  <si>
    <t>Detención en su Propio Domicilio</t>
  </si>
  <si>
    <t>Privación Provisional de Libertad</t>
  </si>
  <si>
    <t>Obligación de Presentarse ante una Autoridad</t>
  </si>
  <si>
    <t>Cantidad de Casos Resueltos por Tipo de Decisión</t>
  </si>
  <si>
    <t>Tipo de Decisión</t>
  </si>
  <si>
    <t>Casos Resueltos</t>
  </si>
  <si>
    <t>Amnistía</t>
  </si>
  <si>
    <t>Nulidad del Procedimiento</t>
  </si>
  <si>
    <t>Traslados Otorgados Fuera de la Jurisdicción</t>
  </si>
  <si>
    <t>Prescripción</t>
  </si>
  <si>
    <t>Declinatoria al Tribunal Ordinario</t>
  </si>
  <si>
    <t>Cesación de la Sanción</t>
  </si>
  <si>
    <t>Auto de No Ha Lugar</t>
  </si>
  <si>
    <t>Extinción</t>
  </si>
  <si>
    <t>Descargo</t>
  </si>
  <si>
    <t>Archivo Definitivo/Sobreseimiento Definitivo</t>
  </si>
  <si>
    <t>Procesos Constitucionales: Hábeas Corpus</t>
  </si>
  <si>
    <t>Estatus</t>
  </si>
  <si>
    <t>Depositados</t>
  </si>
  <si>
    <t>Inadmisibles</t>
  </si>
  <si>
    <t>Acogidos</t>
  </si>
  <si>
    <t>Rechazados</t>
  </si>
  <si>
    <t>Procesos Constitucionales: Amparos</t>
  </si>
  <si>
    <t>Apelaciones de Medidas Cautelares</t>
  </si>
  <si>
    <t>Revisiones de Medidas Cautelares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</si>
  <si>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</si>
  <si>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</si>
  <si>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</si>
  <si>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</si>
  <si>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</si>
  <si>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</si>
  <si>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</si>
  <si>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</si>
  <si>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</si>
  <si>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</si>
  <si>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Fallecimiento</t>
  </si>
  <si>
    <t>Indulto</t>
  </si>
  <si>
    <t>Criterio de oportunidad</t>
  </si>
  <si>
    <t xml:space="preserve">Amonestación y Advertencia </t>
  </si>
  <si>
    <t>Perdón Judicial (con Sanción Eximida)</t>
  </si>
  <si>
    <t>Libertad Asistida Definitiva</t>
  </si>
  <si>
    <t>Cumplimiento Especial de la Sanción Definitivo</t>
  </si>
  <si>
    <t>Cumplimiento de la Sanción en el Extranjero</t>
  </si>
  <si>
    <t>Audiencias Preliminares Conocidas y Suspendidas</t>
  </si>
  <si>
    <t>Audiencias de Fondo Conocidas y Suspendidas</t>
  </si>
  <si>
    <t>Sanción Mínima (Sanción Cumplida)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</si>
</sst>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64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left" readingOrder="1"/>
    </xf>
    <xf numFmtId="0" fontId="1" fillId="2" borderId="0" xfId="0" applyFont="1" applyFill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3-4041-BEC0-DDE2003CEE55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3-4041-BEC0-DDE2003CEE55}"/>
              </c:ext>
            </c:extLst>
          </c:dPt>
          <c:dLbls>
            <c:dLbl>
              <c:idx val="0"/>
              <c:layout>
                <c:manualLayout>
                  <c:x val="2.3400198412698414E-2"/>
                  <c:y val="-1.5030864197530865E-4"/>
                </c:manualLayout>
              </c:layout>
              <c:tx>
                <c:rich>
                  <a:bodyPr/>
                  <a:lstStyle/>
                  <a:p>
                    <a:fld id="{5CB8FFF6-D28D-46F0-B54E-3E071D04CE9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FE7E32D-C5D8-4DC2-9803-417885A183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02B9BDA2-3D9E-4B94-8169-D059C0761DA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53-4041-BEC0-DDE2003CEE5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5145450568678915E-3"/>
                  <c:y val="4.479440069991251E-3"/>
                </c:manualLayout>
              </c:layout>
              <c:tx>
                <c:rich>
                  <a:bodyPr/>
                  <a:lstStyle/>
                  <a:p>
                    <a:fld id="{F9CCB1F6-D9B8-4031-9650-5E1A31C9FDA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EF51683-45EB-467A-AAE1-33684CB5EDC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ADC3EC9-F20C-49C1-BCC6-2BDE5FFAB3A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53-4041-BEC0-DDE2003CEE5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NNA'!$C$24:$C$25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NNA'!$E$24:$E$25</c:f>
              <c:numCache>
                <c:formatCode>0%</c:formatCode>
                <c:ptCount val="2"/>
                <c:pt idx="0">
                  <c:v>0.9221902017291066</c:v>
                </c:pt>
                <c:pt idx="1">
                  <c:v>7.7809798270893377E-2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53-4041-BEC0-DDE2003CEE55}"/>
            </c:ext>
            <c:ext xmlns:c15="http://schemas.microsoft.com/office/drawing/2012/chart" uri="{02D57815-91ED-43cb-92C2-25804820EDAC}">
              <c15:datalabelsRange>
                <c15:f>'Estadísticas NNA'!$D$24:$D$25</c15:f>
                <c15:dlblRangeCache>
                  <c:ptCount val="2"/>
                  <c:pt idx="0">
                    <c:v>320</c:v>
                  </c:pt>
                  <c:pt idx="1">
                    <c:v>27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61526684164479"/>
          <c:y val="5.0925925925925923E-2"/>
          <c:w val="0.3922135006253544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E0677F1-E199-4A4B-A502-A9BA53C265B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83D7429-2161-433C-A7E8-8876F8FC142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3DE7FC-3EFD-47ED-9B78-C29CD4E1FFC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E3C53D6-EBD7-464F-BC3D-DB5A5B977E8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CAA1F65-043A-4EED-B88E-AA95EA60EBA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E8399F7-35D6-47B1-BA29-3CF4B58B97D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989E124-7943-4A36-886C-61EA28659B9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9445285-0759-4D4B-BB72-AA4D6547792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FA9FB03-1F86-477E-B0A4-1FE1E64CD7E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FFC5EDC-8383-49B1-8F16-5E69FDEA0D6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3F8B240-2742-41C2-8AD4-3131A206AE3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5E23BA1-3C2E-43C2-B951-B74BBE076CB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A811A04-627B-41BC-BC2D-29BC122D9DA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DE0C9AF-8C2D-4FD8-9F1A-3995680D9C8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NNA'!$C$62:$C$68</c:f>
              <c:strCache>
                <c:ptCount val="7"/>
                <c:pt idx="0">
                  <c:v>Prohibición de Visitar Determinadas Personas</c:v>
                </c:pt>
                <c:pt idx="1">
                  <c:v>Cambio de Residencia</c:v>
                </c:pt>
                <c:pt idx="2">
                  <c:v>Detención en su Propio Domicilio</c:v>
                </c:pt>
                <c:pt idx="3">
                  <c:v>Libertad sin Medida Cautelar</c:v>
                </c:pt>
                <c:pt idx="4">
                  <c:v>Poner Bajo Custodia de otra Persona o Institución</c:v>
                </c:pt>
                <c:pt idx="5">
                  <c:v>Privación Provisional de Libertad</c:v>
                </c:pt>
                <c:pt idx="6">
                  <c:v>Obligación de Presentarse ante una Autoridad</c:v>
                </c:pt>
              </c:strCache>
            </c:strRef>
          </c:cat>
          <c:val>
            <c:numRef>
              <c:f>'Estadísticas NNA'!$E$62:$E$68</c:f>
              <c:numCache>
                <c:formatCode>0.0%</c:formatCode>
                <c:ptCount val="7"/>
                <c:pt idx="0">
                  <c:v>3.0487804878048782E-3</c:v>
                </c:pt>
                <c:pt idx="1">
                  <c:v>3.0487804878048782E-3</c:v>
                </c:pt>
                <c:pt idx="2">
                  <c:v>2.1341463414634148E-2</c:v>
                </c:pt>
                <c:pt idx="3">
                  <c:v>9.1463414634146339E-2</c:v>
                </c:pt>
                <c:pt idx="4">
                  <c:v>0.13719512195121952</c:v>
                </c:pt>
                <c:pt idx="5">
                  <c:v>0.33536585365853661</c:v>
                </c:pt>
                <c:pt idx="6">
                  <c:v>0.40853658536585363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96-4E13-B739-6AF844C20E71}"/>
            </c:ext>
            <c:ext xmlns:c15="http://schemas.microsoft.com/office/drawing/2012/chart" uri="{02D57815-91ED-43cb-92C2-25804820EDAC}">
              <c15:datalabelsRange>
                <c15:f>'Estadísticas NNA'!$D$62:$D$68</c15:f>
                <c15:dlblRangeCache>
                  <c:ptCount val="7"/>
                  <c:pt idx="0">
                    <c:v>1</c:v>
                  </c:pt>
                  <c:pt idx="1">
                    <c:v>1</c:v>
                  </c:pt>
                  <c:pt idx="2">
                    <c:v>7</c:v>
                  </c:pt>
                  <c:pt idx="3">
                    <c:v>30</c:v>
                  </c:pt>
                  <c:pt idx="4">
                    <c:v>45</c:v>
                  </c:pt>
                  <c:pt idx="5">
                    <c:v>110</c:v>
                  </c:pt>
                  <c:pt idx="6">
                    <c:v>134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80769280"/>
        <c:axId val="1080770368"/>
      </c:barChart>
      <c:catAx>
        <c:axId val="108076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080770368"/>
        <c:crosses val="autoZero"/>
        <c:auto val="1"/>
        <c:lblAlgn val="ctr"/>
        <c:lblOffset val="100"/>
        <c:noMultiLvlLbl val="0"/>
      </c:catAx>
      <c:valAx>
        <c:axId val="1080770368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08076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77612200873224"/>
          <c:y val="6.3404518559097137E-2"/>
          <c:w val="0.48161180974274548"/>
          <c:h val="0.873190962881805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5E6E9B9-7AD7-4B94-A1A0-B4C7FAB61B4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4852836-EB36-477B-B37B-B5616181AAA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AA968C5-A174-4337-BE05-6AB6A582BFE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CDED844-6E42-47AF-835B-7203FFE2EE2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9208B00-24EB-40E1-AFE5-18F38660517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79C07D5-7935-452A-9DFA-828F37F3ED3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F2B27F3-D334-45BC-98B4-7AAFCB9FC73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DA78F14-ECAC-4060-A734-27A3ED5ABD4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8941ADE-0D38-44BB-9CAF-114CD4A61C5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5FAA882-60BA-4527-A533-937E97A1BFD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12B0031-733E-4836-A7F2-EB583AD7E07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7814F47-1D62-4EBA-9698-369C77766FC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A25D03F-FA00-46C2-9DA4-60776947FEE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12F20C3-8A30-4237-B98F-1012DBF7912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4033AA4-4FDF-4CED-875B-A3DDC254604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49B0FFC-2450-47D7-B5EA-B893035C36C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F5FE2E4-C752-4672-B166-44CA71B6DC4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0540573-820A-4D7B-A07B-04367DA32A9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91CC2CA-CDC4-4EA6-BC59-FF927F6C182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E22E2CD-4396-4460-8070-CEBEDB64E6B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9B47F65-05E0-421E-972A-DC479BCC666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6488F36-6CC2-4B96-8C2A-1808AD665A4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A0FC9A7-A7F9-449C-A411-33851845E6C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F05C9C5-CE3F-4BFE-8D17-0B614C512C6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NNA'!$C$103:$C$114</c:f>
              <c:strCache>
                <c:ptCount val="12"/>
                <c:pt idx="0">
                  <c:v>Libertad Asistida Definitiva</c:v>
                </c:pt>
                <c:pt idx="1">
                  <c:v>Traslados Otorgados Fuera de la Jurisdicción</c:v>
                </c:pt>
                <c:pt idx="2">
                  <c:v>Sanción Mínima (Sanción Cumplida)</c:v>
                </c:pt>
                <c:pt idx="3">
                  <c:v>Nulidad del Procedimiento</c:v>
                </c:pt>
                <c:pt idx="4">
                  <c:v>Prescripción</c:v>
                </c:pt>
                <c:pt idx="5">
                  <c:v>Declinatoria al Tribunal Ordinario</c:v>
                </c:pt>
                <c:pt idx="6">
                  <c:v>Criterio de oportunidad</c:v>
                </c:pt>
                <c:pt idx="7">
                  <c:v>Descargo</c:v>
                </c:pt>
                <c:pt idx="8">
                  <c:v>Auto de No Ha Lugar</c:v>
                </c:pt>
                <c:pt idx="9">
                  <c:v>Archivo Definitivo/Sobreseimiento Definitivo</c:v>
                </c:pt>
                <c:pt idx="10">
                  <c:v>Cesación de la Sanción</c:v>
                </c:pt>
                <c:pt idx="11">
                  <c:v>Extinción</c:v>
                </c:pt>
              </c:strCache>
            </c:strRef>
          </c:cat>
          <c:val>
            <c:numRef>
              <c:f>'Estadísticas NNA'!$E$103:$E$114</c:f>
              <c:numCache>
                <c:formatCode>0.0%</c:formatCode>
                <c:ptCount val="12"/>
                <c:pt idx="0">
                  <c:v>3.3222591362126247E-3</c:v>
                </c:pt>
                <c:pt idx="1">
                  <c:v>3.3222591362126247E-3</c:v>
                </c:pt>
                <c:pt idx="2">
                  <c:v>3.3222591362126247E-3</c:v>
                </c:pt>
                <c:pt idx="3">
                  <c:v>6.6445182724252493E-3</c:v>
                </c:pt>
                <c:pt idx="4">
                  <c:v>9.9667774086378731E-3</c:v>
                </c:pt>
                <c:pt idx="5">
                  <c:v>2.3255813953488372E-2</c:v>
                </c:pt>
                <c:pt idx="6">
                  <c:v>3.3222591362126248E-2</c:v>
                </c:pt>
                <c:pt idx="7">
                  <c:v>8.3056478405315617E-2</c:v>
                </c:pt>
                <c:pt idx="8">
                  <c:v>0.10299003322259136</c:v>
                </c:pt>
                <c:pt idx="9">
                  <c:v>0.15946843853820597</c:v>
                </c:pt>
                <c:pt idx="10">
                  <c:v>0.18272425249169436</c:v>
                </c:pt>
                <c:pt idx="11">
                  <c:v>0.38870431893687707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FEF-40CF-AF56-2E5313314BD5}"/>
            </c:ext>
            <c:ext xmlns:c15="http://schemas.microsoft.com/office/drawing/2012/chart" uri="{02D57815-91ED-43cb-92C2-25804820EDAC}">
              <c15:datalabelsRange>
                <c15:f>'Estadísticas NNA'!$D$103:$D$114</c15:f>
                <c15:dlblRangeCache>
                  <c:ptCount val="12"/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7</c:v>
                  </c:pt>
                  <c:pt idx="6">
                    <c:v>10</c:v>
                  </c:pt>
                  <c:pt idx="7">
                    <c:v>25</c:v>
                  </c:pt>
                  <c:pt idx="8">
                    <c:v>31</c:v>
                  </c:pt>
                  <c:pt idx="9">
                    <c:v>48</c:v>
                  </c:pt>
                  <c:pt idx="10">
                    <c:v>55</c:v>
                  </c:pt>
                  <c:pt idx="11">
                    <c:v>117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80760576"/>
        <c:axId val="1080766560"/>
      </c:barChart>
      <c:catAx>
        <c:axId val="108076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080766560"/>
        <c:crosses val="autoZero"/>
        <c:auto val="1"/>
        <c:lblAlgn val="ctr"/>
        <c:lblOffset val="100"/>
        <c:noMultiLvlLbl val="0"/>
      </c:catAx>
      <c:valAx>
        <c:axId val="1080766560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08076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NNA'!$C$173:$C$176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NNA'!$D$173:$D$176</c:f>
              <c:numCache>
                <c:formatCode>#,##0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A-40BE-AB74-5B1EBBAC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80771456"/>
        <c:axId val="1080770912"/>
      </c:barChart>
      <c:catAx>
        <c:axId val="108077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080770912"/>
        <c:crosses val="autoZero"/>
        <c:auto val="1"/>
        <c:lblAlgn val="ctr"/>
        <c:lblOffset val="100"/>
        <c:noMultiLvlLbl val="0"/>
      </c:catAx>
      <c:valAx>
        <c:axId val="10807709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8077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64429989729547E-2"/>
          <c:y val="0"/>
          <c:w val="0.86219103046901746"/>
          <c:h val="0.724243740219092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NNA'!$C$210:$C$213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NNA'!$D$210:$D$213</c:f>
              <c:numCache>
                <c:formatCode>#,##0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7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F-4F0C-AC7B-206BA1E7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80766016"/>
        <c:axId val="1080763296"/>
      </c:barChart>
      <c:catAx>
        <c:axId val="108076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080763296"/>
        <c:crosses val="autoZero"/>
        <c:auto val="1"/>
        <c:lblAlgn val="ctr"/>
        <c:lblOffset val="100"/>
        <c:noMultiLvlLbl val="0"/>
      </c:catAx>
      <c:valAx>
        <c:axId val="10807632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8076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NNA'!$C$245:$C$248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NNA'!$D$245:$D$248</c:f>
              <c:numCache>
                <c:formatCode>#,##0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3A-4620-A83D-A5F15B0C2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80772000"/>
        <c:axId val="1080772544"/>
      </c:barChart>
      <c:catAx>
        <c:axId val="108077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080772544"/>
        <c:crosses val="autoZero"/>
        <c:auto val="1"/>
        <c:lblAlgn val="ctr"/>
        <c:lblOffset val="100"/>
        <c:noMultiLvlLbl val="0"/>
      </c:catAx>
      <c:valAx>
        <c:axId val="10807725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8077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07101348923965E-2"/>
          <c:y val="0.10811574074074075"/>
          <c:w val="0.95298579730215205"/>
          <c:h val="0.774341203703703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63-4B9D-ADF4-9F1A5FE2CD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963-4B9D-ADF4-9F1A5FE2CD29}"/>
              </c:ext>
            </c:extLst>
          </c:dPt>
          <c:dLbls>
            <c:dLbl>
              <c:idx val="0"/>
              <c:layout>
                <c:manualLayout>
                  <c:x val="3.622464312434401E-3"/>
                  <c:y val="-1.0289828793026682E-2"/>
                </c:manualLayout>
              </c:layout>
              <c:tx>
                <c:rich>
                  <a:bodyPr/>
                  <a:lstStyle/>
                  <a:p>
                    <a:fld id="{47A2F779-2187-45B1-A07E-6E7EDD4F59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FAC468-E9DF-4B4A-8184-5F43E01B6D9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9055540557667745E-2"/>
                  <c:y val="-1.0289828793026597E-2"/>
                </c:manualLayout>
              </c:layout>
              <c:tx>
                <c:rich>
                  <a:bodyPr/>
                  <a:lstStyle/>
                  <a:p>
                    <a:fld id="{962BD943-0C16-487B-AE7A-11D714191D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7FD6D0A-C500-439F-A15B-97966688183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'Estadísticas NNA'!$C$335:$C$336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NNA'!$E$335:$E$336</c:f>
              <c:numCache>
                <c:formatCode>0%</c:formatCode>
                <c:ptCount val="2"/>
                <c:pt idx="0">
                  <c:v>0.35028248587570621</c:v>
                </c:pt>
                <c:pt idx="1">
                  <c:v>0.64971751412429379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63-4B9D-ADF4-9F1A5FE2CD29}"/>
            </c:ext>
            <c:ext xmlns:c15="http://schemas.microsoft.com/office/drawing/2012/chart" uri="{02D57815-91ED-43cb-92C2-25804820EDAC}">
              <c15:datalabelsRange>
                <c15:f>'Estadísticas NNA'!$D$335:$D$336</c15:f>
                <c15:dlblRangeCache>
                  <c:ptCount val="2"/>
                  <c:pt idx="0">
                    <c:v>186</c:v>
                  </c:pt>
                  <c:pt idx="1">
                    <c:v>345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0760032"/>
        <c:axId val="1080764384"/>
      </c:barChart>
      <c:catAx>
        <c:axId val="108076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080764384"/>
        <c:crosses val="autoZero"/>
        <c:auto val="1"/>
        <c:lblAlgn val="ctr"/>
        <c:lblOffset val="100"/>
        <c:noMultiLvlLbl val="0"/>
      </c:catAx>
      <c:valAx>
        <c:axId val="10807643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8076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188533334599268E-2"/>
          <c:y val="0.13933703015143947"/>
          <c:w val="0.95409675759473578"/>
          <c:h val="0.762803703703703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87-4410-B36E-6B2B8B5050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87-4410-B36E-6B2B8B50507A}"/>
              </c:ext>
            </c:extLst>
          </c:dPt>
          <c:dLbls>
            <c:dLbl>
              <c:idx val="0"/>
              <c:layout>
                <c:manualLayout>
                  <c:x val="-3.4055330823283062E-17"/>
                  <c:y val="-1.5682971812019206E-2"/>
                </c:manualLayout>
              </c:layout>
              <c:tx>
                <c:rich>
                  <a:bodyPr/>
                  <a:lstStyle/>
                  <a:p>
                    <a:fld id="{ABB00C55-A970-4690-A9A9-9B5C327813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008F323-38EA-4618-A3FB-721197791AC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"/>
                  <c:y val="-2.3524457718028812E-2"/>
                </c:manualLayout>
              </c:layout>
              <c:tx>
                <c:rich>
                  <a:bodyPr/>
                  <a:lstStyle/>
                  <a:p>
                    <a:fld id="{B52ECD8C-0601-4681-A4EE-14DCEB9C53A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846B1-6DF1-4B43-930B-C21835D8858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'Estadísticas NNA'!$C$369:$C$370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NNA'!$E$369:$E$370</c:f>
              <c:numCache>
                <c:formatCode>0%</c:formatCode>
                <c:ptCount val="2"/>
                <c:pt idx="0">
                  <c:v>0.37267080745341613</c:v>
                </c:pt>
                <c:pt idx="1">
                  <c:v>0.62732919254658381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7-4410-B36E-6B2B8B50507A}"/>
            </c:ext>
            <c:ext xmlns:c15="http://schemas.microsoft.com/office/drawing/2012/chart" uri="{02D57815-91ED-43cb-92C2-25804820EDAC}">
              <c15:datalabelsRange>
                <c15:f>'Estadísticas NNA'!$D$369:$D$370</c15:f>
                <c15:dlblRangeCache>
                  <c:ptCount val="2"/>
                  <c:pt idx="0">
                    <c:v>180</c:v>
                  </c:pt>
                  <c:pt idx="1">
                    <c:v>303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0763840"/>
        <c:axId val="1080768192"/>
      </c:barChart>
      <c:catAx>
        <c:axId val="108076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080768192"/>
        <c:crosses val="autoZero"/>
        <c:auto val="1"/>
        <c:lblAlgn val="ctr"/>
        <c:lblOffset val="100"/>
        <c:noMultiLvlLbl val="0"/>
      </c:catAx>
      <c:valAx>
        <c:axId val="10807681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8076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98CB6F-5770-4990-A1A1-797103C34B9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2C6830C-3188-49BC-BE88-F7758165E7EF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F52E7114-872A-40CA-9441-E9458C36FD5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2.5850106758905474E-2"/>
                  <c:y val="-3.5655628395356346E-3"/>
                </c:manualLayout>
              </c:layout>
              <c:tx>
                <c:rich>
                  <a:bodyPr/>
                  <a:lstStyle/>
                  <a:p>
                    <a:fld id="{4786C9F5-AED1-40A1-85EF-3B09E8B9350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C6C74EBF-0157-4B89-A36A-4FC7AA9349E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00B8CBBA-0471-4E8D-8977-B11640B9B931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E500541-49CF-4C22-8FC5-07DCE24AAC2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6957FD3-B788-43E3-8D27-A2E16981C84F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150D6F25-8544-41B9-A084-050A3D6D5F98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NNA'!$C$296:$C$298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NNA'!$E$296:$E$298</c:f>
              <c:numCache>
                <c:formatCode>0%</c:formatCode>
                <c:ptCount val="3"/>
                <c:pt idx="0">
                  <c:v>0.35714285714285715</c:v>
                </c:pt>
                <c:pt idx="1">
                  <c:v>3.5714285714285712E-2</c:v>
                </c:pt>
                <c:pt idx="2">
                  <c:v>0.6071428571428571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'Estadísticas NNA'!$D$296:$D$298</c15:f>
                <c15:dlblRangeCache>
                  <c:ptCount val="3"/>
                  <c:pt idx="0">
                    <c:v>10</c:v>
                  </c:pt>
                  <c:pt idx="1">
                    <c:v>1</c:v>
                  </c:pt>
                  <c:pt idx="2">
                    <c:v>17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1332442</xdr:colOff>
      <xdr:row>1</xdr:row>
      <xdr:rowOff>150282</xdr:rowOff>
    </xdr:from>
    <xdr:to>
      <xdr:col>3</xdr:col>
      <xdr:colOff>1511047</xdr:colOff>
      <xdr:row>7</xdr:row>
      <xdr:rowOff>86328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3442" y="309032"/>
          <a:ext cx="3131355" cy="88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258234</xdr:colOff>
      <xdr:row>15</xdr:row>
      <xdr:rowOff>157691</xdr:rowOff>
    </xdr:from>
    <xdr:to>
      <xdr:col>4</xdr:col>
      <xdr:colOff>986091</xdr:colOff>
      <xdr:row>21</xdr:row>
      <xdr:rowOff>142126</xdr:rowOff>
    </xdr:to>
    <xdr:sp macro="" textlink="">
      <xdr:nvSpPr>
        <xdr:cNvPr id="3" name="Rectángulo 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1020234" y="2538941"/>
          <a:ext cx="5448024" cy="936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Casos, según el Sexo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Julio - Septiembre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4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2</xdr:col>
      <xdr:colOff>247649</xdr:colOff>
      <xdr:row>27</xdr:row>
      <xdr:rowOff>68260</xdr:rowOff>
    </xdr:from>
    <xdr:to>
      <xdr:col>5</xdr:col>
      <xdr:colOff>89399</xdr:colOff>
      <xdr:row>50</xdr:row>
      <xdr:rowOff>51985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881062</xdr:colOff>
      <xdr:row>69</xdr:row>
      <xdr:rowOff>69318</xdr:rowOff>
    </xdr:from>
    <xdr:to>
      <xdr:col>5</xdr:col>
      <xdr:colOff>236587</xdr:colOff>
      <xdr:row>84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758823</xdr:colOff>
      <xdr:row>53</xdr:row>
      <xdr:rowOff>84667</xdr:rowOff>
    </xdr:from>
    <xdr:to>
      <xdr:col>4</xdr:col>
      <xdr:colOff>397103</xdr:colOff>
      <xdr:row>57</xdr:row>
      <xdr:rowOff>47010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2406648" y="8800042"/>
          <a:ext cx="4362680" cy="610043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Porcentaje de Medidas Cautelares en Materia Penal Juvenil,</a:t>
          </a:r>
          <a:r>
            <a:rPr lang="es-DO" sz="1600" b="1" i="1" baseline="0">
              <a:latin typeface="Times New Roman"/>
              <a:ea typeface="Calibri" panose="020F0502020204030204" pitchFamily="34" charset="0"/>
              <a:cs typeface="Times New Roman"/>
            </a:rPr>
            <a:t> Julio - Septiembre 2024</a:t>
          </a:r>
          <a:endParaRPr lang="es-DO" sz="1600">
            <a:effectLst/>
            <a:latin typeface="Times New Roman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211667</xdr:colOff>
      <xdr:row>87</xdr:row>
      <xdr:rowOff>134408</xdr:rowOff>
    </xdr:from>
    <xdr:to>
      <xdr:col>4</xdr:col>
      <xdr:colOff>910167</xdr:colOff>
      <xdr:row>93</xdr:row>
      <xdr:rowOff>134348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2624667" y="16051741"/>
          <a:ext cx="5418667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Cantidad de Casos Resueltos por Tipo de Decisión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Julio - Septiembre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37040</xdr:colOff>
      <xdr:row>115</xdr:row>
      <xdr:rowOff>75141</xdr:rowOff>
    </xdr:from>
    <xdr:to>
      <xdr:col>5</xdr:col>
      <xdr:colOff>137990</xdr:colOff>
      <xdr:row>136</xdr:row>
      <xdr:rowOff>112716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456142</xdr:colOff>
      <xdr:row>136</xdr:row>
      <xdr:rowOff>67735</xdr:rowOff>
    </xdr:from>
    <xdr:to>
      <xdr:col>4</xdr:col>
      <xdr:colOff>628650</xdr:colOff>
      <xdr:row>140</xdr:row>
      <xdr:rowOff>119970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1218142" y="22708660"/>
          <a:ext cx="5782733" cy="699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 en Materia Penal Juvenil, Julio - Septiembre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677333</xdr:colOff>
      <xdr:row>151</xdr:row>
      <xdr:rowOff>0</xdr:rowOff>
    </xdr:from>
    <xdr:to>
      <xdr:col>4</xdr:col>
      <xdr:colOff>391583</xdr:colOff>
      <xdr:row>155</xdr:row>
      <xdr:rowOff>14135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/>
      </xdr:nvSpPr>
      <xdr:spPr>
        <a:xfrm>
          <a:off x="1439333" y="25222200"/>
          <a:ext cx="5324475" cy="699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 en Materia Penal Juvenil, Julio - Septiembre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740835</xdr:colOff>
      <xdr:row>165</xdr:row>
      <xdr:rowOff>95249</xdr:rowOff>
    </xdr:from>
    <xdr:to>
      <xdr:col>4</xdr:col>
      <xdr:colOff>275168</xdr:colOff>
      <xdr:row>171</xdr:row>
      <xdr:rowOff>52856</xdr:rowOff>
    </xdr:to>
    <xdr:sp macro="" textlink="">
      <xdr:nvSpPr>
        <xdr:cNvPr id="13" name="Rectángulo 10">
          <a:extLst>
            <a:ext uri="{FF2B5EF4-FFF2-40B4-BE49-F238E27FC236}">
              <a16:creationId xmlns:a16="http://schemas.microsoft.com/office/drawing/2014/main" xmlns="" id="{5B8D5EAF-659B-4FB0-B831-3371107DDB42}"/>
            </a:ext>
          </a:extLst>
        </xdr:cNvPr>
        <xdr:cNvSpPr/>
      </xdr:nvSpPr>
      <xdr:spPr>
        <a:xfrm>
          <a:off x="2264835" y="32152166"/>
          <a:ext cx="5143500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Apelaciones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Julio - Septiembre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738994</xdr:colOff>
      <xdr:row>202</xdr:row>
      <xdr:rowOff>45554</xdr:rowOff>
    </xdr:from>
    <xdr:to>
      <xdr:col>4</xdr:col>
      <xdr:colOff>243416</xdr:colOff>
      <xdr:row>208</xdr:row>
      <xdr:rowOff>3161</xdr:rowOff>
    </xdr:to>
    <xdr:sp macro="" textlink="">
      <xdr:nvSpPr>
        <xdr:cNvPr id="14" name="Rectángulo 10">
          <a:extLst>
            <a:ext uri="{FF2B5EF4-FFF2-40B4-BE49-F238E27FC236}">
              <a16:creationId xmlns:a16="http://schemas.microsoft.com/office/drawing/2014/main" xmlns="" id="{75D8A7B3-427A-4A81-ACE6-CDD46965B142}"/>
            </a:ext>
          </a:extLst>
        </xdr:cNvPr>
        <xdr:cNvSpPr/>
      </xdr:nvSpPr>
      <xdr:spPr>
        <a:xfrm>
          <a:off x="2262994" y="38145554"/>
          <a:ext cx="5113589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Revisiones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Julio - Septiembre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877960</xdr:colOff>
      <xdr:row>177</xdr:row>
      <xdr:rowOff>122460</xdr:rowOff>
    </xdr:from>
    <xdr:to>
      <xdr:col>3</xdr:col>
      <xdr:colOff>913210</xdr:colOff>
      <xdr:row>193</xdr:row>
      <xdr:rowOff>87660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9CE86E88-B508-DE02-4065-8501062F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1007533</xdr:colOff>
      <xdr:row>214</xdr:row>
      <xdr:rowOff>83609</xdr:rowOff>
    </xdr:from>
    <xdr:to>
      <xdr:col>3</xdr:col>
      <xdr:colOff>1042783</xdr:colOff>
      <xdr:row>230</xdr:row>
      <xdr:rowOff>48809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B7C5867C-D965-7E2F-8CB4-163518AB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790727</xdr:colOff>
      <xdr:row>237</xdr:row>
      <xdr:rowOff>54429</xdr:rowOff>
    </xdr:from>
    <xdr:to>
      <xdr:col>4</xdr:col>
      <xdr:colOff>105833</xdr:colOff>
      <xdr:row>243</xdr:row>
      <xdr:rowOff>12035</xdr:rowOff>
    </xdr:to>
    <xdr:sp macro="" textlink="">
      <xdr:nvSpPr>
        <xdr:cNvPr id="17" name="Rectángulo 10">
          <a:extLst>
            <a:ext uri="{FF2B5EF4-FFF2-40B4-BE49-F238E27FC236}">
              <a16:creationId xmlns:a16="http://schemas.microsoft.com/office/drawing/2014/main" xmlns="" id="{14A9799A-4271-43E5-BEC3-C185D4BB81B1}"/>
            </a:ext>
          </a:extLst>
        </xdr:cNvPr>
        <xdr:cNvSpPr/>
      </xdr:nvSpPr>
      <xdr:spPr>
        <a:xfrm>
          <a:off x="2314727" y="43880012"/>
          <a:ext cx="4924273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Apelaciones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Julio - Septiembre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97063</xdr:colOff>
      <xdr:row>272</xdr:row>
      <xdr:rowOff>63048</xdr:rowOff>
    </xdr:from>
    <xdr:to>
      <xdr:col>4</xdr:col>
      <xdr:colOff>19050</xdr:colOff>
      <xdr:row>278</xdr:row>
      <xdr:rowOff>20655</xdr:rowOff>
    </xdr:to>
    <xdr:sp macro="" textlink="">
      <xdr:nvSpPr>
        <xdr:cNvPr id="18" name="Rectángulo 10">
          <a:extLst>
            <a:ext uri="{FF2B5EF4-FFF2-40B4-BE49-F238E27FC236}">
              <a16:creationId xmlns:a16="http://schemas.microsoft.com/office/drawing/2014/main" xmlns="" id="{C0D1188C-E2A7-4089-8EED-898212673A6B}"/>
            </a:ext>
          </a:extLst>
        </xdr:cNvPr>
        <xdr:cNvSpPr/>
      </xdr:nvSpPr>
      <xdr:spPr>
        <a:xfrm>
          <a:off x="1744888" y="45487773"/>
          <a:ext cx="4646387" cy="967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Casación 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en Materia Penal Juvenil,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Julio - Septiembre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877360</xdr:colOff>
      <xdr:row>250</xdr:row>
      <xdr:rowOff>81644</xdr:rowOff>
    </xdr:from>
    <xdr:to>
      <xdr:col>3</xdr:col>
      <xdr:colOff>912610</xdr:colOff>
      <xdr:row>266</xdr:row>
      <xdr:rowOff>46844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613F07E4-4C91-B03C-7BA6-BDE3B04DF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57011</xdr:colOff>
      <xdr:row>288</xdr:row>
      <xdr:rowOff>53600</xdr:rowOff>
    </xdr:from>
    <xdr:to>
      <xdr:col>4</xdr:col>
      <xdr:colOff>857249</xdr:colOff>
      <xdr:row>291</xdr:row>
      <xdr:rowOff>156098</xdr:rowOff>
    </xdr:to>
    <xdr:sp macro="" textlink="">
      <xdr:nvSpPr>
        <xdr:cNvPr id="22" name="Rectángulo 6">
          <a:extLst>
            <a:ext uri="{FF2B5EF4-FFF2-40B4-BE49-F238E27FC236}">
              <a16:creationId xmlns:a16="http://schemas.microsoft.com/office/drawing/2014/main" xmlns="" id="{AB5CDA91-299A-4326-8A0E-122C3F2953ED}"/>
            </a:ext>
          </a:extLst>
        </xdr:cNvPr>
        <xdr:cNvSpPr/>
      </xdr:nvSpPr>
      <xdr:spPr>
        <a:xfrm>
          <a:off x="2470011" y="55489100"/>
          <a:ext cx="5520405" cy="5787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Juvenil, Julio - Septiembre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2024</a:t>
          </a:r>
          <a:endParaRPr lang="es-DO" sz="1600"/>
        </a:p>
      </xdr:txBody>
    </xdr:sp>
    <xdr:clientData/>
  </xdr:twoCellAnchor>
  <xdr:twoCellAnchor>
    <xdr:from>
      <xdr:col>1</xdr:col>
      <xdr:colOff>761999</xdr:colOff>
      <xdr:row>327</xdr:row>
      <xdr:rowOff>0</xdr:rowOff>
    </xdr:from>
    <xdr:to>
      <xdr:col>4</xdr:col>
      <xdr:colOff>1047749</xdr:colOff>
      <xdr:row>330</xdr:row>
      <xdr:rowOff>88007</xdr:rowOff>
    </xdr:to>
    <xdr:sp macro="" textlink="">
      <xdr:nvSpPr>
        <xdr:cNvPr id="23" name="Rectángulo 6">
          <a:extLst>
            <a:ext uri="{FF2B5EF4-FFF2-40B4-BE49-F238E27FC236}">
              <a16:creationId xmlns:a16="http://schemas.microsoft.com/office/drawing/2014/main" xmlns="" id="{BC1AEDC2-AC3C-4F85-85F9-172A8F3606B8}"/>
            </a:ext>
          </a:extLst>
        </xdr:cNvPr>
        <xdr:cNvSpPr/>
      </xdr:nvSpPr>
      <xdr:spPr>
        <a:xfrm>
          <a:off x="2285999" y="60515500"/>
          <a:ext cx="5894917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Preliminares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Julio</a:t>
          </a:r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- Septiembre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2024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555112</xdr:colOff>
      <xdr:row>361</xdr:row>
      <xdr:rowOff>28678</xdr:rowOff>
    </xdr:from>
    <xdr:to>
      <xdr:col>5</xdr:col>
      <xdr:colOff>423334</xdr:colOff>
      <xdr:row>364</xdr:row>
      <xdr:rowOff>116685</xdr:rowOff>
    </xdr:to>
    <xdr:sp macro="" textlink="">
      <xdr:nvSpPr>
        <xdr:cNvPr id="24" name="Rectángulo 6">
          <a:extLst>
            <a:ext uri="{FF2B5EF4-FFF2-40B4-BE49-F238E27FC236}">
              <a16:creationId xmlns:a16="http://schemas.microsoft.com/office/drawing/2014/main" xmlns="" id="{EE1ECFD7-C57D-4D33-A214-A445D44F31DB}"/>
            </a:ext>
          </a:extLst>
        </xdr:cNvPr>
        <xdr:cNvSpPr/>
      </xdr:nvSpPr>
      <xdr:spPr>
        <a:xfrm>
          <a:off x="2079112" y="65772345"/>
          <a:ext cx="6567472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de Fondo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Julio - Septiembre 2024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1622901</xdr:colOff>
      <xdr:row>338</xdr:row>
      <xdr:rowOff>105833</xdr:rowOff>
    </xdr:from>
    <xdr:to>
      <xdr:col>3</xdr:col>
      <xdr:colOff>1550151</xdr:colOff>
      <xdr:row>351</xdr:row>
      <xdr:rowOff>160808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="" id="{F0B9465E-1955-DC1D-4A3C-4117F7D33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1751541</xdr:colOff>
      <xdr:row>371</xdr:row>
      <xdr:rowOff>65616</xdr:rowOff>
    </xdr:from>
    <xdr:to>
      <xdr:col>3</xdr:col>
      <xdr:colOff>1678791</xdr:colOff>
      <xdr:row>384</xdr:row>
      <xdr:rowOff>120591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xmlns="" id="{7361A6B6-DA4B-BD64-14D9-5C5B3D343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433916</xdr:colOff>
      <xdr:row>9</xdr:row>
      <xdr:rowOff>10583</xdr:rowOff>
    </xdr:from>
    <xdr:to>
      <xdr:col>8</xdr:col>
      <xdr:colOff>613833</xdr:colOff>
      <xdr:row>13</xdr:row>
      <xdr:rowOff>89957</xdr:rowOff>
    </xdr:to>
    <xdr:sp macro="" textlink="">
      <xdr:nvSpPr>
        <xdr:cNvPr id="31" name="CuadroTexto 30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195916" y="1439333"/>
          <a:ext cx="9927167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30/9/2024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  <xdr:twoCellAnchor>
    <xdr:from>
      <xdr:col>2</xdr:col>
      <xdr:colOff>299506</xdr:colOff>
      <xdr:row>300</xdr:row>
      <xdr:rowOff>29632</xdr:rowOff>
    </xdr:from>
    <xdr:to>
      <xdr:col>5</xdr:col>
      <xdr:colOff>141256</xdr:colOff>
      <xdr:row>323</xdr:row>
      <xdr:rowOff>13357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C22:E371"/>
  <sheetViews>
    <sheetView tabSelected="1" topLeftCell="B1" zoomScaleNormal="100" workbookViewId="0">
      <selection activeCell="D389" sqref="D389"/>
    </sheetView>
  </sheetViews>
  <sheetFormatPr baseColWidth="10" defaultColWidth="11.42578125" defaultRowHeight="12.75" x14ac:dyDescent="0.2"/>
  <cols>
    <col min="1" max="1" width="11.42578125" style="1"/>
    <col min="2" max="2" width="13.28515625" style="1" customWidth="1"/>
    <col min="3" max="3" width="44.28515625" style="1" customWidth="1"/>
    <col min="4" max="4" width="26.5703125" style="1" bestFit="1" customWidth="1"/>
    <col min="5" max="5" width="16.28515625" style="1" bestFit="1" customWidth="1"/>
    <col min="6" max="16384" width="11.42578125" style="1"/>
  </cols>
  <sheetData>
    <row r="22" spans="3:5" ht="15.75" x14ac:dyDescent="0.25">
      <c r="C22" s="15" t="s">
        <v>0</v>
      </c>
      <c r="D22" s="15"/>
      <c r="E22" s="15"/>
    </row>
    <row r="23" spans="3:5" ht="15.75" x14ac:dyDescent="0.25">
      <c r="C23" s="2" t="s">
        <v>1</v>
      </c>
      <c r="D23" s="2" t="s">
        <v>2</v>
      </c>
      <c r="E23" s="2" t="s">
        <v>3</v>
      </c>
    </row>
    <row r="24" spans="3:5" ht="13.5" x14ac:dyDescent="0.2">
      <c r="C24" s="11" t="s">
        <v>4</v>
      </c>
      <c r="D24" s="4">
        <v>320</v>
      </c>
      <c r="E24" s="5">
        <f>D24/$D$26</f>
        <v>0.9221902017291066</v>
      </c>
    </row>
    <row r="25" spans="3:5" ht="13.5" x14ac:dyDescent="0.2">
      <c r="C25" s="12" t="s">
        <v>5</v>
      </c>
      <c r="D25" s="6">
        <v>27</v>
      </c>
      <c r="E25" s="5">
        <f>D25/$D$26</f>
        <v>7.7809798270893377E-2</v>
      </c>
    </row>
    <row r="26" spans="3:5" ht="15.75" x14ac:dyDescent="0.25">
      <c r="C26" s="7" t="s">
        <v>6</v>
      </c>
      <c r="D26" s="8">
        <f>SUM(D24:D25)</f>
        <v>347</v>
      </c>
      <c r="E26" s="9">
        <f>SUM(E24:E25)</f>
        <v>1</v>
      </c>
    </row>
    <row r="59" spans="3:5" ht="15.75" x14ac:dyDescent="0.25">
      <c r="C59" s="15" t="s">
        <v>7</v>
      </c>
      <c r="D59" s="15"/>
      <c r="E59" s="15"/>
    </row>
    <row r="60" spans="3:5" ht="15.75" x14ac:dyDescent="0.25">
      <c r="C60" s="2" t="s">
        <v>8</v>
      </c>
      <c r="D60" s="2" t="s">
        <v>9</v>
      </c>
      <c r="E60" s="2" t="s">
        <v>3</v>
      </c>
    </row>
    <row r="61" spans="3:5" ht="13.5" x14ac:dyDescent="0.2">
      <c r="C61" s="3" t="s">
        <v>11</v>
      </c>
      <c r="D61" s="4">
        <v>0</v>
      </c>
      <c r="E61" s="10">
        <f t="shared" ref="E61:E68" si="0">D61/$D$69</f>
        <v>0</v>
      </c>
    </row>
    <row r="62" spans="3:5" ht="13.5" x14ac:dyDescent="0.2">
      <c r="C62" s="3" t="s">
        <v>10</v>
      </c>
      <c r="D62" s="4">
        <v>1</v>
      </c>
      <c r="E62" s="10">
        <f t="shared" si="0"/>
        <v>3.0487804878048782E-3</v>
      </c>
    </row>
    <row r="63" spans="3:5" ht="13.5" x14ac:dyDescent="0.2">
      <c r="C63" s="3" t="s">
        <v>12</v>
      </c>
      <c r="D63" s="4">
        <v>1</v>
      </c>
      <c r="E63" s="10">
        <f t="shared" si="0"/>
        <v>3.0487804878048782E-3</v>
      </c>
    </row>
    <row r="64" spans="3:5" ht="13.5" x14ac:dyDescent="0.2">
      <c r="C64" s="3" t="s">
        <v>15</v>
      </c>
      <c r="D64" s="4">
        <v>7</v>
      </c>
      <c r="E64" s="10">
        <f t="shared" si="0"/>
        <v>2.1341463414634148E-2</v>
      </c>
    </row>
    <row r="65" spans="3:5" ht="13.5" x14ac:dyDescent="0.2">
      <c r="C65" s="3" t="s">
        <v>13</v>
      </c>
      <c r="D65" s="4">
        <v>30</v>
      </c>
      <c r="E65" s="10">
        <f t="shared" si="0"/>
        <v>9.1463414634146339E-2</v>
      </c>
    </row>
    <row r="66" spans="3:5" ht="13.5" x14ac:dyDescent="0.2">
      <c r="C66" s="13" t="s">
        <v>14</v>
      </c>
      <c r="D66" s="4">
        <v>45</v>
      </c>
      <c r="E66" s="10">
        <f t="shared" si="0"/>
        <v>0.13719512195121952</v>
      </c>
    </row>
    <row r="67" spans="3:5" ht="13.5" x14ac:dyDescent="0.2">
      <c r="C67" s="3" t="s">
        <v>16</v>
      </c>
      <c r="D67" s="4">
        <v>110</v>
      </c>
      <c r="E67" s="10">
        <f t="shared" si="0"/>
        <v>0.33536585365853661</v>
      </c>
    </row>
    <row r="68" spans="3:5" ht="13.5" x14ac:dyDescent="0.2">
      <c r="C68" s="3" t="s">
        <v>17</v>
      </c>
      <c r="D68" s="4">
        <v>134</v>
      </c>
      <c r="E68" s="10">
        <f t="shared" si="0"/>
        <v>0.40853658536585363</v>
      </c>
    </row>
    <row r="69" spans="3:5" ht="15.75" x14ac:dyDescent="0.25">
      <c r="C69" s="7" t="s">
        <v>6</v>
      </c>
      <c r="D69" s="8">
        <f>SUM(D61:D68)</f>
        <v>328</v>
      </c>
      <c r="E69" s="9">
        <f>SUM(E61:E68)</f>
        <v>1</v>
      </c>
    </row>
    <row r="94" spans="3:5" ht="15.75" x14ac:dyDescent="0.25">
      <c r="C94" s="15" t="s">
        <v>18</v>
      </c>
      <c r="D94" s="15"/>
      <c r="E94" s="15"/>
    </row>
    <row r="95" spans="3:5" ht="15.75" x14ac:dyDescent="0.25">
      <c r="C95" s="2" t="s">
        <v>19</v>
      </c>
      <c r="D95" s="2" t="s">
        <v>20</v>
      </c>
      <c r="E95" s="2" t="s">
        <v>3</v>
      </c>
    </row>
    <row r="96" spans="3:5" ht="13.5" x14ac:dyDescent="0.2">
      <c r="C96" s="3" t="s">
        <v>21</v>
      </c>
      <c r="D96" s="4">
        <v>0</v>
      </c>
      <c r="E96" s="10">
        <f t="shared" ref="E96:E114" si="1">D96/$D$115</f>
        <v>0</v>
      </c>
    </row>
    <row r="97" spans="3:5" ht="13.5" x14ac:dyDescent="0.2">
      <c r="C97" s="3" t="s">
        <v>51</v>
      </c>
      <c r="D97" s="4">
        <v>0</v>
      </c>
      <c r="E97" s="10">
        <f t="shared" si="1"/>
        <v>0</v>
      </c>
    </row>
    <row r="98" spans="3:5" ht="13.5" x14ac:dyDescent="0.2">
      <c r="C98" s="3" t="s">
        <v>54</v>
      </c>
      <c r="D98" s="4">
        <v>0</v>
      </c>
      <c r="E98" s="10">
        <f t="shared" si="1"/>
        <v>0</v>
      </c>
    </row>
    <row r="99" spans="3:5" ht="13.5" x14ac:dyDescent="0.2">
      <c r="C99" s="3" t="s">
        <v>57</v>
      </c>
      <c r="D99" s="4">
        <v>0</v>
      </c>
      <c r="E99" s="10">
        <f t="shared" si="1"/>
        <v>0</v>
      </c>
    </row>
    <row r="100" spans="3:5" ht="13.5" x14ac:dyDescent="0.2">
      <c r="C100" s="3" t="s">
        <v>56</v>
      </c>
      <c r="D100" s="4">
        <v>0</v>
      </c>
      <c r="E100" s="10">
        <f t="shared" si="1"/>
        <v>0</v>
      </c>
    </row>
    <row r="101" spans="3:5" ht="13.5" x14ac:dyDescent="0.2">
      <c r="C101" s="3" t="s">
        <v>53</v>
      </c>
      <c r="D101" s="4">
        <v>0</v>
      </c>
      <c r="E101" s="10">
        <f t="shared" si="1"/>
        <v>0</v>
      </c>
    </row>
    <row r="102" spans="3:5" ht="13.5" x14ac:dyDescent="0.2">
      <c r="C102" s="3" t="s">
        <v>50</v>
      </c>
      <c r="D102" s="4">
        <v>0</v>
      </c>
      <c r="E102" s="10">
        <f t="shared" si="1"/>
        <v>0</v>
      </c>
    </row>
    <row r="103" spans="3:5" ht="13.5" x14ac:dyDescent="0.2">
      <c r="C103" s="3" t="s">
        <v>55</v>
      </c>
      <c r="D103" s="4">
        <v>1</v>
      </c>
      <c r="E103" s="10">
        <f t="shared" si="1"/>
        <v>3.3222591362126247E-3</v>
      </c>
    </row>
    <row r="104" spans="3:5" ht="13.5" x14ac:dyDescent="0.2">
      <c r="C104" s="3" t="s">
        <v>23</v>
      </c>
      <c r="D104" s="4">
        <v>1</v>
      </c>
      <c r="E104" s="10">
        <f t="shared" si="1"/>
        <v>3.3222591362126247E-3</v>
      </c>
    </row>
    <row r="105" spans="3:5" ht="13.5" x14ac:dyDescent="0.2">
      <c r="C105" s="3" t="s">
        <v>60</v>
      </c>
      <c r="D105" s="4">
        <v>1</v>
      </c>
      <c r="E105" s="10">
        <f t="shared" si="1"/>
        <v>3.3222591362126247E-3</v>
      </c>
    </row>
    <row r="106" spans="3:5" ht="13.5" x14ac:dyDescent="0.2">
      <c r="C106" s="3" t="s">
        <v>22</v>
      </c>
      <c r="D106" s="4">
        <v>2</v>
      </c>
      <c r="E106" s="10">
        <f t="shared" si="1"/>
        <v>6.6445182724252493E-3</v>
      </c>
    </row>
    <row r="107" spans="3:5" ht="13.5" x14ac:dyDescent="0.2">
      <c r="C107" s="3" t="s">
        <v>24</v>
      </c>
      <c r="D107" s="4">
        <v>3</v>
      </c>
      <c r="E107" s="10">
        <f t="shared" si="1"/>
        <v>9.9667774086378731E-3</v>
      </c>
    </row>
    <row r="108" spans="3:5" ht="13.5" x14ac:dyDescent="0.2">
      <c r="C108" s="3" t="s">
        <v>25</v>
      </c>
      <c r="D108" s="4">
        <v>7</v>
      </c>
      <c r="E108" s="10">
        <f t="shared" si="1"/>
        <v>2.3255813953488372E-2</v>
      </c>
    </row>
    <row r="109" spans="3:5" ht="13.5" x14ac:dyDescent="0.2">
      <c r="C109" s="3" t="s">
        <v>52</v>
      </c>
      <c r="D109" s="4">
        <v>10</v>
      </c>
      <c r="E109" s="10">
        <f t="shared" si="1"/>
        <v>3.3222591362126248E-2</v>
      </c>
    </row>
    <row r="110" spans="3:5" ht="13.5" x14ac:dyDescent="0.2">
      <c r="C110" s="3" t="s">
        <v>29</v>
      </c>
      <c r="D110" s="4">
        <v>25</v>
      </c>
      <c r="E110" s="10">
        <f t="shared" si="1"/>
        <v>8.3056478405315617E-2</v>
      </c>
    </row>
    <row r="111" spans="3:5" ht="13.5" x14ac:dyDescent="0.2">
      <c r="C111" s="3" t="s">
        <v>27</v>
      </c>
      <c r="D111" s="4">
        <v>31</v>
      </c>
      <c r="E111" s="10">
        <f t="shared" si="1"/>
        <v>0.10299003322259136</v>
      </c>
    </row>
    <row r="112" spans="3:5" ht="13.5" x14ac:dyDescent="0.2">
      <c r="C112" s="3" t="s">
        <v>30</v>
      </c>
      <c r="D112" s="4">
        <v>48</v>
      </c>
      <c r="E112" s="10">
        <f t="shared" si="1"/>
        <v>0.15946843853820597</v>
      </c>
    </row>
    <row r="113" spans="3:5" ht="13.5" x14ac:dyDescent="0.2">
      <c r="C113" s="3" t="s">
        <v>26</v>
      </c>
      <c r="D113" s="4">
        <v>55</v>
      </c>
      <c r="E113" s="10">
        <f t="shared" si="1"/>
        <v>0.18272425249169436</v>
      </c>
    </row>
    <row r="114" spans="3:5" ht="13.5" x14ac:dyDescent="0.2">
      <c r="C114" s="3" t="s">
        <v>28</v>
      </c>
      <c r="D114" s="4">
        <v>117</v>
      </c>
      <c r="E114" s="10">
        <f t="shared" si="1"/>
        <v>0.38870431893687707</v>
      </c>
    </row>
    <row r="115" spans="3:5" ht="15.75" x14ac:dyDescent="0.25">
      <c r="C115" s="7" t="s">
        <v>6</v>
      </c>
      <c r="D115" s="8">
        <f>SUM(D96:D114)</f>
        <v>301</v>
      </c>
      <c r="E115" s="9">
        <f>SUM(E96:E114)</f>
        <v>1</v>
      </c>
    </row>
    <row r="141" spans="3:4" ht="15.75" x14ac:dyDescent="0.25">
      <c r="C141" s="15" t="s">
        <v>31</v>
      </c>
      <c r="D141" s="15"/>
    </row>
    <row r="142" spans="3:4" ht="15.75" x14ac:dyDescent="0.25">
      <c r="C142" s="2" t="s">
        <v>32</v>
      </c>
      <c r="D142" s="2" t="s">
        <v>9</v>
      </c>
    </row>
    <row r="143" spans="3:4" ht="13.5" x14ac:dyDescent="0.2">
      <c r="C143" s="11" t="s">
        <v>33</v>
      </c>
      <c r="D143" s="4">
        <v>1</v>
      </c>
    </row>
    <row r="144" spans="3:4" ht="13.5" x14ac:dyDescent="0.2">
      <c r="C144" s="11" t="s">
        <v>34</v>
      </c>
      <c r="D144" s="4">
        <v>0</v>
      </c>
    </row>
    <row r="145" spans="3:4" ht="13.5" x14ac:dyDescent="0.2">
      <c r="C145" s="11" t="s">
        <v>35</v>
      </c>
      <c r="D145" s="4">
        <v>1</v>
      </c>
    </row>
    <row r="146" spans="3:4" ht="13.5" x14ac:dyDescent="0.2">
      <c r="C146" s="12" t="s">
        <v>36</v>
      </c>
      <c r="D146" s="4">
        <v>0</v>
      </c>
    </row>
    <row r="147" spans="3:4" ht="15.75" x14ac:dyDescent="0.25">
      <c r="C147" s="7" t="s">
        <v>6</v>
      </c>
      <c r="D147" s="8">
        <f>SUM(D143:D146)</f>
        <v>2</v>
      </c>
    </row>
    <row r="155" spans="3:4" ht="15.75" x14ac:dyDescent="0.25">
      <c r="C155" s="15" t="s">
        <v>37</v>
      </c>
      <c r="D155" s="15"/>
    </row>
    <row r="156" spans="3:4" ht="15.75" x14ac:dyDescent="0.25">
      <c r="C156" s="2" t="s">
        <v>32</v>
      </c>
      <c r="D156" s="2" t="s">
        <v>9</v>
      </c>
    </row>
    <row r="157" spans="3:4" ht="13.5" x14ac:dyDescent="0.2">
      <c r="C157" s="11" t="s">
        <v>33</v>
      </c>
      <c r="D157" s="4">
        <v>0</v>
      </c>
    </row>
    <row r="158" spans="3:4" ht="13.5" x14ac:dyDescent="0.2">
      <c r="C158" s="11" t="s">
        <v>34</v>
      </c>
      <c r="D158" s="4">
        <v>0</v>
      </c>
    </row>
    <row r="159" spans="3:4" ht="13.5" x14ac:dyDescent="0.2">
      <c r="C159" s="11" t="s">
        <v>35</v>
      </c>
      <c r="D159" s="4">
        <v>0</v>
      </c>
    </row>
    <row r="160" spans="3:4" ht="13.5" x14ac:dyDescent="0.2">
      <c r="C160" s="12" t="s">
        <v>36</v>
      </c>
      <c r="D160" s="4">
        <v>0</v>
      </c>
    </row>
    <row r="161" spans="3:4" ht="15.75" x14ac:dyDescent="0.25">
      <c r="C161" s="7" t="s">
        <v>6</v>
      </c>
      <c r="D161" s="8">
        <f>SUM(D157:D160)</f>
        <v>0</v>
      </c>
    </row>
    <row r="171" spans="3:4" ht="15.75" x14ac:dyDescent="0.25">
      <c r="C171" s="15" t="s">
        <v>38</v>
      </c>
      <c r="D171" s="15"/>
    </row>
    <row r="172" spans="3:4" ht="15.75" x14ac:dyDescent="0.25">
      <c r="C172" s="2" t="s">
        <v>32</v>
      </c>
      <c r="D172" s="2" t="s">
        <v>9</v>
      </c>
    </row>
    <row r="173" spans="3:4" ht="13.5" x14ac:dyDescent="0.2">
      <c r="C173" s="11" t="s">
        <v>33</v>
      </c>
      <c r="D173" s="4">
        <v>23</v>
      </c>
    </row>
    <row r="174" spans="3:4" ht="13.5" x14ac:dyDescent="0.2">
      <c r="C174" s="11" t="s">
        <v>34</v>
      </c>
      <c r="D174" s="4">
        <v>0</v>
      </c>
    </row>
    <row r="175" spans="3:4" ht="13.5" x14ac:dyDescent="0.2">
      <c r="C175" s="11" t="s">
        <v>35</v>
      </c>
      <c r="D175" s="4">
        <v>7</v>
      </c>
    </row>
    <row r="176" spans="3:4" ht="13.5" x14ac:dyDescent="0.2">
      <c r="C176" s="12" t="s">
        <v>36</v>
      </c>
      <c r="D176" s="4">
        <v>9</v>
      </c>
    </row>
    <row r="177" spans="3:4" ht="15.75" x14ac:dyDescent="0.25">
      <c r="C177" s="7" t="s">
        <v>6</v>
      </c>
      <c r="D177" s="8">
        <f>SUM(D173:D176)</f>
        <v>39</v>
      </c>
    </row>
    <row r="208" spans="3:4" ht="15.75" x14ac:dyDescent="0.25">
      <c r="C208" s="15" t="s">
        <v>39</v>
      </c>
      <c r="D208" s="15"/>
    </row>
    <row r="209" spans="3:4" ht="15.75" x14ac:dyDescent="0.25">
      <c r="C209" s="2" t="s">
        <v>32</v>
      </c>
      <c r="D209" s="2" t="s">
        <v>9</v>
      </c>
    </row>
    <row r="210" spans="3:4" ht="13.5" x14ac:dyDescent="0.2">
      <c r="C210" s="11" t="s">
        <v>33</v>
      </c>
      <c r="D210" s="4">
        <v>13</v>
      </c>
    </row>
    <row r="211" spans="3:4" ht="13.5" x14ac:dyDescent="0.2">
      <c r="C211" s="11" t="s">
        <v>34</v>
      </c>
      <c r="D211" s="4">
        <v>0</v>
      </c>
    </row>
    <row r="212" spans="3:4" ht="13.5" x14ac:dyDescent="0.2">
      <c r="C212" s="11" t="s">
        <v>35</v>
      </c>
      <c r="D212" s="4">
        <v>7</v>
      </c>
    </row>
    <row r="213" spans="3:4" ht="13.5" x14ac:dyDescent="0.2">
      <c r="C213" s="12" t="s">
        <v>36</v>
      </c>
      <c r="D213" s="4">
        <v>20</v>
      </c>
    </row>
    <row r="214" spans="3:4" ht="15.75" x14ac:dyDescent="0.25">
      <c r="C214" s="7" t="s">
        <v>6</v>
      </c>
      <c r="D214" s="8">
        <f>SUM(D210:D213)</f>
        <v>40</v>
      </c>
    </row>
    <row r="243" spans="3:4" ht="15.75" x14ac:dyDescent="0.25">
      <c r="C243" s="15" t="s">
        <v>40</v>
      </c>
      <c r="D243" s="15"/>
    </row>
    <row r="244" spans="3:4" ht="15.75" x14ac:dyDescent="0.25">
      <c r="C244" s="2" t="s">
        <v>32</v>
      </c>
      <c r="D244" s="2" t="s">
        <v>9</v>
      </c>
    </row>
    <row r="245" spans="3:4" ht="13.5" x14ac:dyDescent="0.2">
      <c r="C245" s="11" t="s">
        <v>33</v>
      </c>
      <c r="D245" s="4">
        <v>22</v>
      </c>
    </row>
    <row r="246" spans="3:4" ht="13.5" x14ac:dyDescent="0.2">
      <c r="C246" s="11" t="s">
        <v>34</v>
      </c>
      <c r="D246" s="4">
        <v>0</v>
      </c>
    </row>
    <row r="247" spans="3:4" ht="13.5" x14ac:dyDescent="0.2">
      <c r="C247" s="11" t="s">
        <v>35</v>
      </c>
      <c r="D247" s="4">
        <v>1</v>
      </c>
    </row>
    <row r="248" spans="3:4" ht="13.5" x14ac:dyDescent="0.2">
      <c r="C248" s="12" t="s">
        <v>36</v>
      </c>
      <c r="D248" s="4">
        <v>4</v>
      </c>
    </row>
    <row r="249" spans="3:4" ht="15.75" x14ac:dyDescent="0.25">
      <c r="C249" s="7" t="s">
        <v>6</v>
      </c>
      <c r="D249" s="8">
        <f>SUM(D245:D248)</f>
        <v>27</v>
      </c>
    </row>
    <row r="278" spans="3:4" ht="15.75" x14ac:dyDescent="0.25">
      <c r="C278" s="15" t="s">
        <v>41</v>
      </c>
      <c r="D278" s="15"/>
    </row>
    <row r="279" spans="3:4" ht="15.75" x14ac:dyDescent="0.25">
      <c r="C279" s="2" t="s">
        <v>32</v>
      </c>
      <c r="D279" s="2" t="s">
        <v>9</v>
      </c>
    </row>
    <row r="280" spans="3:4" ht="13.5" x14ac:dyDescent="0.2">
      <c r="C280" s="11" t="s">
        <v>33</v>
      </c>
      <c r="D280" s="4">
        <v>11</v>
      </c>
    </row>
    <row r="281" spans="3:4" ht="13.5" x14ac:dyDescent="0.2">
      <c r="C281" s="11" t="s">
        <v>34</v>
      </c>
      <c r="D281" s="4">
        <v>0</v>
      </c>
    </row>
    <row r="282" spans="3:4" ht="13.5" x14ac:dyDescent="0.2">
      <c r="C282" s="11" t="s">
        <v>35</v>
      </c>
      <c r="D282" s="4">
        <v>0</v>
      </c>
    </row>
    <row r="283" spans="3:4" ht="13.5" x14ac:dyDescent="0.2">
      <c r="C283" s="12" t="s">
        <v>36</v>
      </c>
      <c r="D283" s="4">
        <v>1</v>
      </c>
    </row>
    <row r="284" spans="3:4" ht="15.75" x14ac:dyDescent="0.25">
      <c r="C284" s="7" t="s">
        <v>6</v>
      </c>
      <c r="D284" s="8">
        <f>SUM(D280:D283)</f>
        <v>12</v>
      </c>
    </row>
    <row r="294" spans="3:5" ht="15.75" x14ac:dyDescent="0.25">
      <c r="C294" s="14" t="s">
        <v>42</v>
      </c>
      <c r="D294" s="14"/>
      <c r="E294" s="14"/>
    </row>
    <row r="295" spans="3:5" ht="15.75" x14ac:dyDescent="0.25">
      <c r="C295" s="2" t="s">
        <v>43</v>
      </c>
      <c r="D295" s="2" t="s">
        <v>44</v>
      </c>
      <c r="E295" s="2" t="s">
        <v>3</v>
      </c>
    </row>
    <row r="296" spans="3:5" ht="13.5" x14ac:dyDescent="0.2">
      <c r="C296" s="11" t="s">
        <v>45</v>
      </c>
      <c r="D296" s="4">
        <v>10</v>
      </c>
      <c r="E296" s="5">
        <f>D296/$D$299</f>
        <v>0.35714285714285715</v>
      </c>
    </row>
    <row r="297" spans="3:5" ht="13.5" x14ac:dyDescent="0.2">
      <c r="C297" s="11" t="s">
        <v>46</v>
      </c>
      <c r="D297" s="4">
        <v>1</v>
      </c>
      <c r="E297" s="5">
        <f t="shared" ref="E297:E298" si="2">D297/$D$299</f>
        <v>3.5714285714285712E-2</v>
      </c>
    </row>
    <row r="298" spans="3:5" ht="13.5" x14ac:dyDescent="0.2">
      <c r="C298" s="11" t="s">
        <v>47</v>
      </c>
      <c r="D298" s="4">
        <v>17</v>
      </c>
      <c r="E298" s="5">
        <f t="shared" si="2"/>
        <v>0.6071428571428571</v>
      </c>
    </row>
    <row r="299" spans="3:5" ht="15.75" x14ac:dyDescent="0.25">
      <c r="C299" s="7" t="s">
        <v>6</v>
      </c>
      <c r="D299" s="8">
        <f>SUM(D296:D298)</f>
        <v>28</v>
      </c>
      <c r="E299" s="9">
        <f>SUM(E296:E298)</f>
        <v>1</v>
      </c>
    </row>
    <row r="333" spans="3:5" ht="15.75" x14ac:dyDescent="0.25">
      <c r="C333" s="14" t="s">
        <v>58</v>
      </c>
      <c r="D333" s="14"/>
      <c r="E333" s="14"/>
    </row>
    <row r="334" spans="3:5" ht="15.75" x14ac:dyDescent="0.25">
      <c r="C334" s="2"/>
      <c r="D334" s="2" t="s">
        <v>9</v>
      </c>
      <c r="E334" s="2" t="s">
        <v>3</v>
      </c>
    </row>
    <row r="335" spans="3:5" ht="13.5" x14ac:dyDescent="0.2">
      <c r="C335" s="11" t="s">
        <v>48</v>
      </c>
      <c r="D335" s="4">
        <v>186</v>
      </c>
      <c r="E335" s="5">
        <f>D335/$D$337</f>
        <v>0.35028248587570621</v>
      </c>
    </row>
    <row r="336" spans="3:5" ht="13.5" x14ac:dyDescent="0.2">
      <c r="C336" s="11" t="s">
        <v>49</v>
      </c>
      <c r="D336" s="4">
        <v>345</v>
      </c>
      <c r="E336" s="5">
        <f>D336/$D$337</f>
        <v>0.64971751412429379</v>
      </c>
    </row>
    <row r="337" spans="3:5" ht="15.75" x14ac:dyDescent="0.25">
      <c r="C337" s="7" t="s">
        <v>6</v>
      </c>
      <c r="D337" s="8">
        <f>SUM(D335:D336)</f>
        <v>531</v>
      </c>
      <c r="E337" s="9">
        <f>SUM(E335:E336)</f>
        <v>1</v>
      </c>
    </row>
    <row r="367" spans="3:5" ht="15.75" x14ac:dyDescent="0.25">
      <c r="C367" s="14" t="s">
        <v>59</v>
      </c>
      <c r="D367" s="14"/>
      <c r="E367" s="14"/>
    </row>
    <row r="368" spans="3:5" ht="15.75" x14ac:dyDescent="0.25">
      <c r="C368" s="2"/>
      <c r="D368" s="2" t="s">
        <v>9</v>
      </c>
      <c r="E368" s="2" t="s">
        <v>3</v>
      </c>
    </row>
    <row r="369" spans="3:5" ht="13.5" x14ac:dyDescent="0.2">
      <c r="C369" s="11" t="s">
        <v>48</v>
      </c>
      <c r="D369" s="4">
        <v>180</v>
      </c>
      <c r="E369" s="5">
        <f>D369/$D$371</f>
        <v>0.37267080745341613</v>
      </c>
    </row>
    <row r="370" spans="3:5" ht="13.5" x14ac:dyDescent="0.2">
      <c r="C370" s="11" t="s">
        <v>49</v>
      </c>
      <c r="D370" s="4">
        <v>303</v>
      </c>
      <c r="E370" s="5">
        <f>D370/$D$371</f>
        <v>0.62732919254658381</v>
      </c>
    </row>
    <row r="371" spans="3:5" ht="15.75" x14ac:dyDescent="0.25">
      <c r="C371" s="7" t="s">
        <v>6</v>
      </c>
      <c r="D371" s="8">
        <f>SUM(D369:D370)</f>
        <v>483</v>
      </c>
      <c r="E371" s="9">
        <f>SUM(E369:E370)</f>
        <v>1</v>
      </c>
    </row>
  </sheetData>
  <sortState ref="C96:E114">
    <sortCondition ref="E96:E114"/>
  </sortState>
  <mergeCells count="12">
    <mergeCell ref="C367:E367"/>
    <mergeCell ref="C171:D171"/>
    <mergeCell ref="C22:E22"/>
    <mergeCell ref="C59:E59"/>
    <mergeCell ref="C94:E94"/>
    <mergeCell ref="C141:D141"/>
    <mergeCell ref="C155:D155"/>
    <mergeCell ref="C208:D208"/>
    <mergeCell ref="C243:D243"/>
    <mergeCell ref="C278:D278"/>
    <mergeCell ref="C294:E294"/>
    <mergeCell ref="C333:E3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2023-01-13T20:38:22Z</dcterms:created>
  <dcterms:modified xsi:type="dcterms:W3CDTF">2025-03-27T12:49:43Z</dcterms:modified>
</cp:coreProperties>
</file>