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3" i="1" l="1"/>
  <c r="D73" i="1"/>
  <c r="E64" i="1" s="1"/>
  <c r="D321" i="1"/>
  <c r="D401" i="1"/>
  <c r="D242" i="1"/>
  <c r="D521" i="1"/>
  <c r="E520" i="1" s="1"/>
  <c r="D361" i="1"/>
  <c r="D169" i="1"/>
  <c r="D205" i="1"/>
  <c r="D28" i="1"/>
  <c r="E27" i="1" s="1"/>
  <c r="D484" i="1"/>
  <c r="E483" i="1" s="1"/>
  <c r="D127" i="1"/>
  <c r="E125" i="1" s="1"/>
  <c r="D439" i="1"/>
  <c r="E437" i="1" s="1"/>
  <c r="E71" i="1" l="1"/>
  <c r="E67" i="1"/>
  <c r="E70" i="1"/>
  <c r="E482" i="1"/>
  <c r="E484" i="1" s="1"/>
  <c r="E66" i="1"/>
  <c r="E68" i="1"/>
  <c r="E65" i="1"/>
  <c r="E69" i="1"/>
  <c r="E72" i="1"/>
  <c r="E519" i="1"/>
  <c r="E521" i="1" s="1"/>
  <c r="E436" i="1"/>
  <c r="E26" i="1"/>
  <c r="E28" i="1" s="1"/>
  <c r="E438" i="1"/>
  <c r="E114" i="1"/>
  <c r="E122" i="1"/>
  <c r="E108" i="1"/>
  <c r="E112" i="1"/>
  <c r="E124" i="1"/>
  <c r="E115" i="1"/>
  <c r="E120" i="1"/>
  <c r="E113" i="1"/>
  <c r="E126" i="1"/>
  <c r="E121" i="1"/>
  <c r="E119" i="1"/>
  <c r="E116" i="1"/>
  <c r="E110" i="1"/>
  <c r="E111" i="1"/>
  <c r="E109" i="1"/>
  <c r="E123" i="1"/>
  <c r="E118" i="1"/>
  <c r="E107" i="1"/>
  <c r="E117" i="1"/>
  <c r="E73" i="1" l="1"/>
  <c r="E439" i="1"/>
  <c r="E127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<sst xmlns="http://schemas.openxmlformats.org/spreadsheetml/2006/main" count="122" uniqueCount="62">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</sst>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ORD'!$C$26:$C$27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ORD'!$E$26:$E$27</c:f>
              <c:numCache>
                <c:formatCode>0%</c:formatCode>
                <c:ptCount val="2"/>
                <c:pt idx="0">
                  <c:v>0.93971848225214194</c:v>
                </c:pt>
                <c:pt idx="1">
                  <c:v>6.0281517747858018E-2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ORD'!$D$26:$D$27</c15:f>
                <c15:dlblRangeCache>
                  <c:ptCount val="2"/>
                  <c:pt idx="0">
                    <c:v>6,142</c:v>
                  </c:pt>
                  <c:pt idx="1">
                    <c:v>394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62364498644984"/>
          <c:y val="4.4579491264079077E-2"/>
          <c:w val="0.40131537940379397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A1E6078-3213-4666-9C08-AE3804EAA3D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9333576-5131-46A5-85AF-7E0440CC99B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133B31-2214-4FB8-A69C-55B78B53D40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019EA57-3459-48EF-BDAF-AA825FB8CEA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4CA88C-F9EF-44A2-A435-BD3BC7911D0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5FB613A-05CC-4A39-ADFF-6CB34F73033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6D2A7B-EB68-4F0F-BE09-8FC644779CB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DF190D1-687B-4F57-AE44-EF44F102828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0453917-E5FF-4244-B20A-8237E21514A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28C729C-505D-4144-87F4-97A3B26FF9A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6B8F62-F334-473F-9805-14DF324BD5D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799B627-B084-45BC-86B4-81FEA0B9DA7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996A785-202E-4B64-AF73-44A5D969BDA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909133D-EE2F-4B21-B803-8842DF9FBA6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24E5805-5EAF-4C0E-BEC8-7BC748B6952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F32FE54-783B-47E8-B1D5-1E16A2BFF0A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2C191D6-7513-4C84-A65F-18397760258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E2BFB82-77D0-4F48-974A-A7F6FE74DF4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ORD'!$C$64:$C$72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ORD'!$E$64:$E$72</c:f>
              <c:numCache>
                <c:formatCode>0.00%</c:formatCode>
                <c:ptCount val="9"/>
                <c:pt idx="0">
                  <c:v>1.9282684149633629E-4</c:v>
                </c:pt>
                <c:pt idx="1">
                  <c:v>1.7354415734670266E-3</c:v>
                </c:pt>
                <c:pt idx="2">
                  <c:v>4.4350173544157349E-3</c:v>
                </c:pt>
                <c:pt idx="3">
                  <c:v>5.7848052448900887E-3</c:v>
                </c:pt>
                <c:pt idx="4">
                  <c:v>5.0134978789047435E-2</c:v>
                </c:pt>
                <c:pt idx="5">
                  <c:v>0.11762437331276514</c:v>
                </c:pt>
                <c:pt idx="6">
                  <c:v>0.24489008870034709</c:v>
                </c:pt>
                <c:pt idx="7">
                  <c:v>0.25819514076359429</c:v>
                </c:pt>
                <c:pt idx="8">
                  <c:v>0.31700732741997684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ORD'!$D$64:$D$72</c15:f>
                <c15:dlblRangeCache>
                  <c:ptCount val="9"/>
                  <c:pt idx="0">
                    <c:v>1</c:v>
                  </c:pt>
                  <c:pt idx="1">
                    <c:v>9</c:v>
                  </c:pt>
                  <c:pt idx="2">
                    <c:v>23</c:v>
                  </c:pt>
                  <c:pt idx="3">
                    <c:v>30</c:v>
                  </c:pt>
                  <c:pt idx="4">
                    <c:v>260</c:v>
                  </c:pt>
                  <c:pt idx="5">
                    <c:v>610</c:v>
                  </c:pt>
                  <c:pt idx="6">
                    <c:v>1,270</c:v>
                  </c:pt>
                  <c:pt idx="7">
                    <c:v>1,339</c:v>
                  </c:pt>
                  <c:pt idx="8">
                    <c:v>1,644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653048896"/>
        <c:axId val="-1620735936"/>
      </c:barChart>
      <c:catAx>
        <c:axId val="-165304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20735936"/>
        <c:crosses val="autoZero"/>
        <c:auto val="1"/>
        <c:lblAlgn val="ctr"/>
        <c:lblOffset val="100"/>
        <c:noMultiLvlLbl val="0"/>
      </c:catAx>
      <c:valAx>
        <c:axId val="-162073593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65304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77441906554247"/>
          <c:y val="3.9091247422132304E-2"/>
          <c:w val="0.47620661620015575"/>
          <c:h val="0.92181750515573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DE8A244-8A59-4CF2-970D-5530DD56806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7BCE3F2-638D-4D1E-B97F-37169910B78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0F6086-D624-40F7-AC10-1D82F860984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711A2D7-AB73-459B-A348-232F84EC30E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94343DB-65A5-493B-A98B-C89AB4ADA8F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6992703-008A-4FAD-AD7F-BB44F442C28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3486B8C-0D7E-4658-AEB0-71958191EC7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CFCC1DC-91B2-466D-8FB2-CCEA1319006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DE917C-F508-4238-B6DE-C322E884708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D05CA85-CEDA-49F5-B7E6-911E1420C76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2802EE8-AA81-453E-8862-78C0958C1B5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79ACCF9-803C-4EC4-A041-5D694A5770B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3D3C9E4-BE62-4B28-B1CF-35CBE987297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7518F87-2110-4414-B888-5CB0D89A8E8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B192403-9060-43FA-BF73-2AD130F9CB3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D8EBEF1-430F-43C3-8856-1FB4CD5DA79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C5EBDD4-4167-442F-BB70-8E7837A4D0E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D4FE157-2E90-4F2B-A257-33FEB3C2550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300C454-A7E0-4708-BFB0-1BDA160F6F4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6BB60C1-F009-4C44-9552-F3C6427DA7D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47E3F08-3192-48DC-AB5B-4AC5BEDD70B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9AD6B2D-DEBE-4597-97B3-BB438868DC8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A3F7E5E-AFCE-4EB9-88A9-9958382A168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4CDE92C-E57D-4D23-84BC-315A8E20BAF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D24DE03-23A5-4E72-8F8D-71FD3BCBF11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1C06E2A-F7F0-40D1-9F24-98534CBBC4D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0EA3801-0D31-48DE-95D6-190F4A7E431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382B78E-47B1-4444-A65E-A22E9A65630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CCB2F58-A1D0-4A0E-8C6F-BD09752E319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9471AA7-B259-47B3-8914-9C974EA50D2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ORD'!$C$112:$C$126</c:f>
              <c:strCache>
                <c:ptCount val="15"/>
                <c:pt idx="0">
                  <c:v>Sustitución Total de Multa por Prisión</c:v>
                </c:pt>
                <c:pt idx="1">
                  <c:v>Libertad Condicional Definitiva</c:v>
                </c:pt>
                <c:pt idx="2">
                  <c:v>Nulidad del Procedimiento</c:v>
                </c:pt>
                <c:pt idx="3">
                  <c:v>Perdón Judicial (Con Pena Eximida) </c:v>
                </c:pt>
                <c:pt idx="4">
                  <c:v>Traslados Otorgados Fuera de la Jurisdicción</c:v>
                </c:pt>
                <c:pt idx="5">
                  <c:v>Fallecimiento</c:v>
                </c:pt>
                <c:pt idx="6">
                  <c:v>Declinatoria al Tribunal de Adolescentes</c:v>
                </c:pt>
                <c:pt idx="7">
                  <c:v>Prescripción</c:v>
                </c:pt>
                <c:pt idx="8">
                  <c:v>Condena Mínima (Pena Cumplida) </c:v>
                </c:pt>
                <c:pt idx="9">
                  <c:v>Criterio de Oportunidad</c:v>
                </c:pt>
                <c:pt idx="10">
                  <c:v>Agilización de Libertad</c:v>
                </c:pt>
                <c:pt idx="11">
                  <c:v>Archivo Definitivo</c:v>
                </c:pt>
                <c:pt idx="12">
                  <c:v>Auto de No Ha Lugar</c:v>
                </c:pt>
                <c:pt idx="13">
                  <c:v>Descargo </c:v>
                </c:pt>
                <c:pt idx="14">
                  <c:v>Extinción</c:v>
                </c:pt>
              </c:strCache>
            </c:strRef>
          </c:cat>
          <c:val>
            <c:numRef>
              <c:f>'Estadísticas ORD'!$E$112:$E$126</c:f>
              <c:numCache>
                <c:formatCode>0.00%</c:formatCode>
                <c:ptCount val="15"/>
                <c:pt idx="0">
                  <c:v>3.332222592469177E-4</c:v>
                </c:pt>
                <c:pt idx="1">
                  <c:v>9.9966677774075306E-4</c:v>
                </c:pt>
                <c:pt idx="2">
                  <c:v>3.6654448517160947E-3</c:v>
                </c:pt>
                <c:pt idx="3">
                  <c:v>3.9986671109630122E-3</c:v>
                </c:pt>
                <c:pt idx="4">
                  <c:v>4.3318893702099298E-3</c:v>
                </c:pt>
                <c:pt idx="5">
                  <c:v>4.6651116294568473E-3</c:v>
                </c:pt>
                <c:pt idx="6">
                  <c:v>7.3308897034321894E-3</c:v>
                </c:pt>
                <c:pt idx="7">
                  <c:v>7.9973342219260245E-3</c:v>
                </c:pt>
                <c:pt idx="8">
                  <c:v>9.9966677774075315E-3</c:v>
                </c:pt>
                <c:pt idx="9">
                  <c:v>9.9966677774075315E-3</c:v>
                </c:pt>
                <c:pt idx="10">
                  <c:v>4.598467177607464E-2</c:v>
                </c:pt>
                <c:pt idx="11">
                  <c:v>0.1186271242919027</c:v>
                </c:pt>
                <c:pt idx="12">
                  <c:v>0.17927357547484171</c:v>
                </c:pt>
                <c:pt idx="13">
                  <c:v>0.26291236254581807</c:v>
                </c:pt>
                <c:pt idx="14">
                  <c:v>0.33988670443185603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ORD'!$D$112:$D$126</c15:f>
                <c15:dlblRangeCache>
                  <c:ptCount val="15"/>
                  <c:pt idx="0">
                    <c:v>1</c:v>
                  </c:pt>
                  <c:pt idx="1">
                    <c:v>3</c:v>
                  </c:pt>
                  <c:pt idx="2">
                    <c:v>11</c:v>
                  </c:pt>
                  <c:pt idx="3">
                    <c:v>12</c:v>
                  </c:pt>
                  <c:pt idx="4">
                    <c:v>13</c:v>
                  </c:pt>
                  <c:pt idx="5">
                    <c:v>14</c:v>
                  </c:pt>
                  <c:pt idx="6">
                    <c:v>22</c:v>
                  </c:pt>
                  <c:pt idx="7">
                    <c:v>24</c:v>
                  </c:pt>
                  <c:pt idx="8">
                    <c:v>30</c:v>
                  </c:pt>
                  <c:pt idx="9">
                    <c:v>30</c:v>
                  </c:pt>
                  <c:pt idx="10">
                    <c:v>138</c:v>
                  </c:pt>
                  <c:pt idx="11">
                    <c:v>356</c:v>
                  </c:pt>
                  <c:pt idx="12">
                    <c:v>538</c:v>
                  </c:pt>
                  <c:pt idx="13">
                    <c:v>789</c:v>
                  </c:pt>
                  <c:pt idx="14">
                    <c:v>1,020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620735392"/>
        <c:axId val="-1620733216"/>
      </c:barChart>
      <c:catAx>
        <c:axId val="-162073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20733216"/>
        <c:crosses val="autoZero"/>
        <c:auto val="1"/>
        <c:lblAlgn val="ctr"/>
        <c:lblOffset val="100"/>
        <c:noMultiLvlLbl val="0"/>
      </c:catAx>
      <c:valAx>
        <c:axId val="-162073321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62073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ORD'!$C$165:$C$168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ORD'!$D$165:$D$168</c:f>
              <c:numCache>
                <c:formatCode>#,##0</c:formatCode>
                <c:ptCount val="4"/>
                <c:pt idx="0">
                  <c:v>104</c:v>
                </c:pt>
                <c:pt idx="1">
                  <c:v>6</c:v>
                </c:pt>
                <c:pt idx="2">
                  <c:v>28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07152400"/>
        <c:axId val="-1607144240"/>
      </c:barChart>
      <c:catAx>
        <c:axId val="-160715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44240"/>
        <c:crosses val="autoZero"/>
        <c:auto val="1"/>
        <c:lblAlgn val="ctr"/>
        <c:lblOffset val="100"/>
        <c:noMultiLvlLbl val="0"/>
      </c:catAx>
      <c:valAx>
        <c:axId val="-1607144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0715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ORD'!$C$201:$C$204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ORD'!$D$201:$D$204</c:f>
              <c:numCache>
                <c:formatCode>#,##0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14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07152944"/>
        <c:axId val="-1607149680"/>
      </c:barChart>
      <c:catAx>
        <c:axId val="-160715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49680"/>
        <c:crosses val="autoZero"/>
        <c:auto val="1"/>
        <c:lblAlgn val="ctr"/>
        <c:lblOffset val="100"/>
        <c:noMultiLvlLbl val="0"/>
      </c:catAx>
      <c:valAx>
        <c:axId val="-1607149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0715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ORD'!$C$238:$C$241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ORD'!$D$238:$D$241</c:f>
              <c:numCache>
                <c:formatCode>#,##0</c:formatCode>
                <c:ptCount val="4"/>
                <c:pt idx="0">
                  <c:v>570</c:v>
                </c:pt>
                <c:pt idx="1">
                  <c:v>7</c:v>
                </c:pt>
                <c:pt idx="2">
                  <c:v>163</c:v>
                </c:pt>
                <c:pt idx="3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07155664"/>
        <c:axId val="-1607143696"/>
      </c:barChart>
      <c:catAx>
        <c:axId val="-160715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43696"/>
        <c:crosses val="autoZero"/>
        <c:auto val="1"/>
        <c:lblAlgn val="ctr"/>
        <c:lblOffset val="100"/>
        <c:noMultiLvlLbl val="0"/>
      </c:catAx>
      <c:valAx>
        <c:axId val="-1607143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0715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ORD'!$C$279:$C$282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ORD'!$D$279:$D$282</c:f>
              <c:numCache>
                <c:formatCode>#,##0</c:formatCode>
                <c:ptCount val="4"/>
                <c:pt idx="0">
                  <c:v>925</c:v>
                </c:pt>
                <c:pt idx="1">
                  <c:v>6</c:v>
                </c:pt>
                <c:pt idx="2">
                  <c:v>398</c:v>
                </c:pt>
                <c:pt idx="3">
                  <c:v>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07150768"/>
        <c:axId val="-1607150224"/>
      </c:barChart>
      <c:catAx>
        <c:axId val="-16071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50224"/>
        <c:crosses val="autoZero"/>
        <c:auto val="1"/>
        <c:lblAlgn val="ctr"/>
        <c:lblOffset val="100"/>
        <c:noMultiLvlLbl val="0"/>
      </c:catAx>
      <c:valAx>
        <c:axId val="-16071502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0715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ORD'!$C$317:$C$320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ORD'!$D$317:$D$320</c:f>
              <c:numCache>
                <c:formatCode>#,##0</c:formatCode>
                <c:ptCount val="4"/>
                <c:pt idx="0">
                  <c:v>312</c:v>
                </c:pt>
                <c:pt idx="1">
                  <c:v>2</c:v>
                </c:pt>
                <c:pt idx="2">
                  <c:v>123</c:v>
                </c:pt>
                <c:pt idx="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607151856"/>
        <c:axId val="-1607143152"/>
      </c:barChart>
      <c:catAx>
        <c:axId val="-16071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43152"/>
        <c:crosses val="autoZero"/>
        <c:auto val="1"/>
        <c:lblAlgn val="ctr"/>
        <c:lblOffset val="100"/>
        <c:noMultiLvlLbl val="0"/>
      </c:catAx>
      <c:valAx>
        <c:axId val="-1607143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60715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ORD'!$C$357:$C$360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ORD'!$D$357:$D$360</c:f>
              <c:numCache>
                <c:formatCode>#,##0</c:formatCode>
                <c:ptCount val="4"/>
                <c:pt idx="0">
                  <c:v>553</c:v>
                </c:pt>
                <c:pt idx="1">
                  <c:v>3</c:v>
                </c:pt>
                <c:pt idx="2">
                  <c:v>91</c:v>
                </c:pt>
                <c:pt idx="3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607145328"/>
        <c:axId val="-1607142608"/>
      </c:barChart>
      <c:catAx>
        <c:axId val="-160714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42608"/>
        <c:crosses val="autoZero"/>
        <c:auto val="1"/>
        <c:lblAlgn val="ctr"/>
        <c:lblOffset val="100"/>
        <c:noMultiLvlLbl val="0"/>
      </c:catAx>
      <c:valAx>
        <c:axId val="-16071426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60714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ORD'!$C$397:$C$400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ORD'!$D$397:$D$400</c:f>
              <c:numCache>
                <c:formatCode>#,##0</c:formatCode>
                <c:ptCount val="4"/>
                <c:pt idx="0">
                  <c:v>222</c:v>
                </c:pt>
                <c:pt idx="1">
                  <c:v>0</c:v>
                </c:pt>
                <c:pt idx="2">
                  <c:v>7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607148592"/>
        <c:axId val="-1607142064"/>
      </c:barChart>
      <c:catAx>
        <c:axId val="-160714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42064"/>
        <c:crosses val="autoZero"/>
        <c:auto val="1"/>
        <c:lblAlgn val="ctr"/>
        <c:lblOffset val="100"/>
        <c:noMultiLvlLbl val="0"/>
      </c:catAx>
      <c:valAx>
        <c:axId val="-16071420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60714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4823192645088642E-3"/>
                  <c:y val="4.4356949333840667E-3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0858062696610488E-2"/>
                  <c:y val="-8.8211670310708867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7188428874734607"/>
                      <c:h val="0.21300242718446602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ORD'!$C$436:$C$438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ORD'!$E$436:$E$438</c:f>
              <c:numCache>
                <c:formatCode>0%</c:formatCode>
                <c:ptCount val="3"/>
                <c:pt idx="0">
                  <c:v>0.21897810218978103</c:v>
                </c:pt>
                <c:pt idx="1">
                  <c:v>4.3795620437956206E-2</c:v>
                </c:pt>
                <c:pt idx="2">
                  <c:v>0.73722627737226276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ORD'!$D$436:$D$438</c15:f>
                <c15:dlblRangeCache>
                  <c:ptCount val="3"/>
                  <c:pt idx="0">
                    <c:v>30</c:v>
                  </c:pt>
                  <c:pt idx="1">
                    <c:v>6</c:v>
                  </c:pt>
                  <c:pt idx="2">
                    <c:v>101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07251527339566E-2"/>
          <c:y val="9.4868970638053593E-2"/>
          <c:w val="0.9385854969453209"/>
          <c:h val="0.79358865038431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ORD'!$C$482:$C$483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ORD'!$E$482:$E$483</c:f>
              <c:numCache>
                <c:formatCode>0%</c:formatCode>
                <c:ptCount val="2"/>
                <c:pt idx="0">
                  <c:v>0.34360631291164412</c:v>
                </c:pt>
                <c:pt idx="1">
                  <c:v>0.65639368708835588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ORD'!$D$482:$D$483</c15:f>
                <c15:dlblRangeCache>
                  <c:ptCount val="2"/>
                  <c:pt idx="0">
                    <c:v>2,765</c:v>
                  </c:pt>
                  <c:pt idx="1">
                    <c:v>5,282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07141520"/>
        <c:axId val="-1607140432"/>
      </c:barChart>
      <c:catAx>
        <c:axId val="-16071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40432"/>
        <c:crosses val="autoZero"/>
        <c:auto val="1"/>
        <c:lblAlgn val="ctr"/>
        <c:lblOffset val="100"/>
        <c:noMultiLvlLbl val="0"/>
      </c:catAx>
      <c:valAx>
        <c:axId val="-16071404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60714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ORD'!$C$519:$C$520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ORD'!$E$519:$E$520</c:f>
              <c:numCache>
                <c:formatCode>0%</c:formatCode>
                <c:ptCount val="2"/>
                <c:pt idx="0">
                  <c:v>0.32161863640927801</c:v>
                </c:pt>
                <c:pt idx="1">
                  <c:v>0.67838136359072199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ORD'!$D$519:$D$520</c15:f>
                <c15:dlblRangeCache>
                  <c:ptCount val="2"/>
                  <c:pt idx="0">
                    <c:v>3,203</c:v>
                  </c:pt>
                  <c:pt idx="1">
                    <c:v>6,756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07154032"/>
        <c:axId val="-1607144784"/>
      </c:barChart>
      <c:catAx>
        <c:axId val="-16071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607144784"/>
        <c:crosses val="autoZero"/>
        <c:auto val="1"/>
        <c:lblAlgn val="ctr"/>
        <c:lblOffset val="100"/>
        <c:noMultiLvlLbl val="0"/>
      </c:catAx>
      <c:valAx>
        <c:axId val="-16071447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60715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240506</xdr:colOff>
      <xdr:row>17</xdr:row>
      <xdr:rowOff>107158</xdr:rowOff>
    </xdr:from>
    <xdr:to>
      <xdr:col>4</xdr:col>
      <xdr:colOff>1191758</xdr:colOff>
      <xdr:row>23</xdr:row>
      <xdr:rowOff>162758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526506" y="2805908"/>
          <a:ext cx="5861919" cy="9975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Julio - Septiembre 2024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1507332</xdr:colOff>
      <xdr:row>1</xdr:row>
      <xdr:rowOff>83344</xdr:rowOff>
    </xdr:from>
    <xdr:to>
      <xdr:col>3</xdr:col>
      <xdr:colOff>1667936</xdr:colOff>
      <xdr:row>7</xdr:row>
      <xdr:rowOff>67015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250032"/>
          <a:ext cx="3315760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282689</xdr:colOff>
      <xdr:row>29</xdr:row>
      <xdr:rowOff>18710</xdr:rowOff>
    </xdr:from>
    <xdr:to>
      <xdr:col>4</xdr:col>
      <xdr:colOff>1137314</xdr:colOff>
      <xdr:row>52</xdr:row>
      <xdr:rowOff>141496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152132</xdr:colOff>
      <xdr:row>75</xdr:row>
      <xdr:rowOff>37306</xdr:rowOff>
    </xdr:from>
    <xdr:to>
      <xdr:col>4</xdr:col>
      <xdr:colOff>1145465</xdr:colOff>
      <xdr:row>90</xdr:row>
      <xdr:rowOff>132856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612510</xdr:colOff>
      <xdr:row>56</xdr:row>
      <xdr:rowOff>2647</xdr:rowOff>
    </xdr:from>
    <xdr:to>
      <xdr:col>4</xdr:col>
      <xdr:colOff>920751</xdr:colOff>
      <xdr:row>60</xdr:row>
      <xdr:rowOff>28084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2136510" y="9030230"/>
          <a:ext cx="5218908" cy="66043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Julio - Septiembre 2024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583405</xdr:colOff>
      <xdr:row>98</xdr:row>
      <xdr:rowOff>64823</xdr:rowOff>
    </xdr:from>
    <xdr:to>
      <xdr:col>4</xdr:col>
      <xdr:colOff>1052852</xdr:colOff>
      <xdr:row>103</xdr:row>
      <xdr:rowOff>130283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107405" y="15982156"/>
          <a:ext cx="6142114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Julio - Septiembre 2024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232643</xdr:colOff>
      <xdr:row>127</xdr:row>
      <xdr:rowOff>36738</xdr:rowOff>
    </xdr:from>
    <xdr:to>
      <xdr:col>4</xdr:col>
      <xdr:colOff>973976</xdr:colOff>
      <xdr:row>156</xdr:row>
      <xdr:rowOff>112988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202407</xdr:colOff>
      <xdr:row>156</xdr:row>
      <xdr:rowOff>140559</xdr:rowOff>
    </xdr:from>
    <xdr:to>
      <xdr:col>4</xdr:col>
      <xdr:colOff>190499</xdr:colOff>
      <xdr:row>163</xdr:row>
      <xdr:rowOff>2510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1726407" y="25604059"/>
          <a:ext cx="4898759" cy="101553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Julio - Septiembre 2024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</xdr:colOff>
      <xdr:row>193</xdr:row>
      <xdr:rowOff>152656</xdr:rowOff>
    </xdr:from>
    <xdr:to>
      <xdr:col>4</xdr:col>
      <xdr:colOff>809625</xdr:colOff>
      <xdr:row>198</xdr:row>
      <xdr:rowOff>90388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1524190" y="31659239"/>
          <a:ext cx="6482102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Julio - Septiembre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959114</xdr:colOff>
      <xdr:row>171</xdr:row>
      <xdr:rowOff>20110</xdr:rowOff>
    </xdr:from>
    <xdr:to>
      <xdr:col>3</xdr:col>
      <xdr:colOff>793281</xdr:colOff>
      <xdr:row>187</xdr:row>
      <xdr:rowOff>36110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1047749</xdr:colOff>
      <xdr:row>206</xdr:row>
      <xdr:rowOff>153722</xdr:rowOff>
    </xdr:from>
    <xdr:to>
      <xdr:col>3</xdr:col>
      <xdr:colOff>881916</xdr:colOff>
      <xdr:row>223</xdr:row>
      <xdr:rowOff>10972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511972</xdr:colOff>
      <xdr:row>229</xdr:row>
      <xdr:rowOff>134798</xdr:rowOff>
    </xdr:from>
    <xdr:to>
      <xdr:col>4</xdr:col>
      <xdr:colOff>273845</xdr:colOff>
      <xdr:row>233</xdr:row>
      <xdr:rowOff>139397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2035972" y="37525715"/>
          <a:ext cx="543454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Julio - Septiembre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800"/>
        </a:p>
      </xdr:txBody>
    </xdr:sp>
    <xdr:clientData/>
  </xdr:twoCellAnchor>
  <xdr:twoCellAnchor>
    <xdr:from>
      <xdr:col>1</xdr:col>
      <xdr:colOff>658671</xdr:colOff>
      <xdr:row>271</xdr:row>
      <xdr:rowOff>21687</xdr:rowOff>
    </xdr:from>
    <xdr:to>
      <xdr:col>4</xdr:col>
      <xdr:colOff>529402</xdr:colOff>
      <xdr:row>275</xdr:row>
      <xdr:rowOff>26286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2182671" y="44249437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Julio - Septiembre 2024</a:t>
          </a:r>
          <a:endParaRPr lang="es-DO" sz="1800"/>
        </a:p>
      </xdr:txBody>
    </xdr:sp>
    <xdr:clientData/>
  </xdr:twoCellAnchor>
  <xdr:twoCellAnchor>
    <xdr:from>
      <xdr:col>2</xdr:col>
      <xdr:colOff>993132</xdr:colOff>
      <xdr:row>244</xdr:row>
      <xdr:rowOff>18784</xdr:rowOff>
    </xdr:from>
    <xdr:to>
      <xdr:col>3</xdr:col>
      <xdr:colOff>827299</xdr:colOff>
      <xdr:row>260</xdr:row>
      <xdr:rowOff>34784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1022045</xdr:colOff>
      <xdr:row>285</xdr:row>
      <xdr:rowOff>2646</xdr:rowOff>
    </xdr:from>
    <xdr:to>
      <xdr:col>3</xdr:col>
      <xdr:colOff>856212</xdr:colOff>
      <xdr:row>301</xdr:row>
      <xdr:rowOff>18646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507008</xdr:colOff>
      <xdr:row>309</xdr:row>
      <xdr:rowOff>41672</xdr:rowOff>
    </xdr:from>
    <xdr:to>
      <xdr:col>4</xdr:col>
      <xdr:colOff>377739</xdr:colOff>
      <xdr:row>313</xdr:row>
      <xdr:rowOff>46271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2031008" y="50471255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Julio - Septiembre 2024</a:t>
          </a:r>
          <a:endParaRPr lang="es-DO" sz="1800"/>
        </a:p>
      </xdr:txBody>
    </xdr:sp>
    <xdr:clientData/>
  </xdr:twoCellAnchor>
  <xdr:twoCellAnchor>
    <xdr:from>
      <xdr:col>2</xdr:col>
      <xdr:colOff>1086113</xdr:colOff>
      <xdr:row>323</xdr:row>
      <xdr:rowOff>12474</xdr:rowOff>
    </xdr:from>
    <xdr:to>
      <xdr:col>3</xdr:col>
      <xdr:colOff>920280</xdr:colOff>
      <xdr:row>339</xdr:row>
      <xdr:rowOff>28474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508991</xdr:colOff>
      <xdr:row>348</xdr:row>
      <xdr:rowOff>73045</xdr:rowOff>
    </xdr:from>
    <xdr:to>
      <xdr:col>4</xdr:col>
      <xdr:colOff>654843</xdr:colOff>
      <xdr:row>352</xdr:row>
      <xdr:rowOff>77644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2032991" y="56863212"/>
          <a:ext cx="581851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Julio - Septiembre 2024</a:t>
          </a:r>
          <a:endParaRPr lang="es-DO" sz="1800"/>
        </a:p>
      </xdr:txBody>
    </xdr:sp>
    <xdr:clientData/>
  </xdr:twoCellAnchor>
  <xdr:twoCellAnchor>
    <xdr:from>
      <xdr:col>2</xdr:col>
      <xdr:colOff>1024931</xdr:colOff>
      <xdr:row>362</xdr:row>
      <xdr:rowOff>126174</xdr:rowOff>
    </xdr:from>
    <xdr:to>
      <xdr:col>3</xdr:col>
      <xdr:colOff>859098</xdr:colOff>
      <xdr:row>378</xdr:row>
      <xdr:rowOff>142174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1169456</xdr:colOff>
      <xdr:row>402</xdr:row>
      <xdr:rowOff>128091</xdr:rowOff>
    </xdr:from>
    <xdr:to>
      <xdr:col>3</xdr:col>
      <xdr:colOff>1003623</xdr:colOff>
      <xdr:row>418</xdr:row>
      <xdr:rowOff>144091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628057</xdr:colOff>
      <xdr:row>388</xdr:row>
      <xdr:rowOff>119063</xdr:rowOff>
    </xdr:from>
    <xdr:to>
      <xdr:col>4</xdr:col>
      <xdr:colOff>226220</xdr:colOff>
      <xdr:row>392</xdr:row>
      <xdr:rowOff>123662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2152057" y="63428563"/>
          <a:ext cx="527083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Casación, en Materia Penal Ordinaria, Julio - Septiembre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800"/>
        </a:p>
      </xdr:txBody>
    </xdr:sp>
    <xdr:clientData/>
  </xdr:twoCellAnchor>
  <xdr:twoCellAnchor>
    <xdr:from>
      <xdr:col>1</xdr:col>
      <xdr:colOff>666750</xdr:colOff>
      <xdr:row>428</xdr:row>
      <xdr:rowOff>0</xdr:rowOff>
    </xdr:from>
    <xdr:to>
      <xdr:col>5</xdr:col>
      <xdr:colOff>11907</xdr:colOff>
      <xdr:row>432</xdr:row>
      <xdr:rowOff>4599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2190750" y="69828833"/>
          <a:ext cx="636190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Julio - Septiembre 2024</a:t>
          </a:r>
          <a:endParaRPr lang="es-DO" sz="1800"/>
        </a:p>
      </xdr:txBody>
    </xdr:sp>
    <xdr:clientData/>
  </xdr:twoCellAnchor>
  <xdr:twoCellAnchor>
    <xdr:from>
      <xdr:col>2</xdr:col>
      <xdr:colOff>221888</xdr:colOff>
      <xdr:row>441</xdr:row>
      <xdr:rowOff>144101</xdr:rowOff>
    </xdr:from>
    <xdr:to>
      <xdr:col>4</xdr:col>
      <xdr:colOff>963221</xdr:colOff>
      <xdr:row>465</xdr:row>
      <xdr:rowOff>42101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1862700</xdr:colOff>
      <xdr:row>486</xdr:row>
      <xdr:rowOff>72830</xdr:rowOff>
    </xdr:from>
    <xdr:to>
      <xdr:col>3</xdr:col>
      <xdr:colOff>1588867</xdr:colOff>
      <xdr:row>500</xdr:row>
      <xdr:rowOff>10330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748641</xdr:colOff>
      <xdr:row>473</xdr:row>
      <xdr:rowOff>94088</xdr:rowOff>
    </xdr:from>
    <xdr:to>
      <xdr:col>5</xdr:col>
      <xdr:colOff>297657</xdr:colOff>
      <xdr:row>477</xdr:row>
      <xdr:rowOff>98687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2272641" y="77225421"/>
          <a:ext cx="656576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Julio -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Septiembre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2024</a:t>
          </a:r>
          <a:endParaRPr lang="es-DO" sz="1800"/>
        </a:p>
      </xdr:txBody>
    </xdr:sp>
    <xdr:clientData/>
  </xdr:twoCellAnchor>
  <xdr:twoCellAnchor>
    <xdr:from>
      <xdr:col>2</xdr:col>
      <xdr:colOff>1914260</xdr:colOff>
      <xdr:row>522</xdr:row>
      <xdr:rowOff>74347</xdr:rowOff>
    </xdr:from>
    <xdr:to>
      <xdr:col>3</xdr:col>
      <xdr:colOff>1640427</xdr:colOff>
      <xdr:row>536</xdr:row>
      <xdr:rowOff>11847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501803</xdr:colOff>
      <xdr:row>510</xdr:row>
      <xdr:rowOff>118753</xdr:rowOff>
    </xdr:from>
    <xdr:to>
      <xdr:col>6</xdr:col>
      <xdr:colOff>0</xdr:colOff>
      <xdr:row>514</xdr:row>
      <xdr:rowOff>123352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2025803" y="83272003"/>
          <a:ext cx="727694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Julio - Septiembre 2024</a:t>
          </a:r>
          <a:endParaRPr lang="es-DO" sz="1800"/>
        </a:p>
      </xdr:txBody>
    </xdr:sp>
    <xdr:clientData/>
  </xdr:twoCellAnchor>
  <xdr:twoCellAnchor>
    <xdr:from>
      <xdr:col>0</xdr:col>
      <xdr:colOff>273843</xdr:colOff>
      <xdr:row>9</xdr:row>
      <xdr:rowOff>119064</xdr:rowOff>
    </xdr:from>
    <xdr:to>
      <xdr:col>7</xdr:col>
      <xdr:colOff>631031</xdr:colOff>
      <xdr:row>16</xdr:row>
      <xdr:rowOff>35720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035843" y="1619252"/>
          <a:ext cx="9655969" cy="1083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30/9/2024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21:E521"/>
  <sheetViews>
    <sheetView tabSelected="1" zoomScale="90" zoomScaleNormal="90" workbookViewId="0">
      <selection activeCell="P412" sqref="P412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47.28515625" style="1" customWidth="1"/>
    <col min="4" max="4" width="26.28515625" style="1" bestFit="1" customWidth="1"/>
    <col min="5" max="5" width="20.140625" style="1" customWidth="1"/>
    <col min="6" max="16384" width="11.42578125" style="1"/>
  </cols>
  <sheetData>
    <row r="21" spans="3:5" ht="12" customHeight="1" x14ac:dyDescent="0.2"/>
    <row r="24" spans="3:5" ht="15.75" x14ac:dyDescent="0.25">
      <c r="C24" s="12" t="s">
        <v>0</v>
      </c>
      <c r="D24" s="12"/>
      <c r="E24" s="12"/>
    </row>
    <row r="25" spans="3:5" ht="15.75" x14ac:dyDescent="0.25">
      <c r="C25" s="2" t="s">
        <v>1</v>
      </c>
      <c r="D25" s="2" t="s">
        <v>2</v>
      </c>
      <c r="E25" s="2" t="s">
        <v>3</v>
      </c>
    </row>
    <row r="26" spans="3:5" ht="13.5" x14ac:dyDescent="0.2">
      <c r="C26" s="10" t="s">
        <v>4</v>
      </c>
      <c r="D26" s="4">
        <v>6142</v>
      </c>
      <c r="E26" s="5">
        <f>D26/$D$28</f>
        <v>0.93971848225214194</v>
      </c>
    </row>
    <row r="27" spans="3:5" ht="13.5" x14ac:dyDescent="0.2">
      <c r="C27" s="11" t="s">
        <v>5</v>
      </c>
      <c r="D27" s="4">
        <v>394</v>
      </c>
      <c r="E27" s="5">
        <f>D27/$D$28</f>
        <v>6.0281517747858018E-2</v>
      </c>
    </row>
    <row r="28" spans="3:5" ht="15.75" x14ac:dyDescent="0.25">
      <c r="C28" s="6" t="s">
        <v>6</v>
      </c>
      <c r="D28" s="7">
        <f>SUM(D26:D27)</f>
        <v>6536</v>
      </c>
      <c r="E28" s="8">
        <f>SUM(E26:E27)</f>
        <v>1</v>
      </c>
    </row>
    <row r="62" spans="3:5" ht="15.75" x14ac:dyDescent="0.25">
      <c r="C62" s="12" t="s">
        <v>7</v>
      </c>
      <c r="D62" s="12"/>
      <c r="E62" s="12"/>
    </row>
    <row r="63" spans="3:5" ht="15.75" x14ac:dyDescent="0.25">
      <c r="C63" s="2" t="s">
        <v>7</v>
      </c>
      <c r="D63" s="2" t="s">
        <v>8</v>
      </c>
      <c r="E63" s="2" t="s">
        <v>3</v>
      </c>
    </row>
    <row r="64" spans="3:5" ht="13.5" x14ac:dyDescent="0.2">
      <c r="C64" s="3" t="s">
        <v>33</v>
      </c>
      <c r="D64" s="4">
        <v>1</v>
      </c>
      <c r="E64" s="9">
        <f t="shared" ref="E64:E72" si="0">D64/$D$73</f>
        <v>1.9282684149633629E-4</v>
      </c>
    </row>
    <row r="65" spans="3:5" ht="13.5" x14ac:dyDescent="0.2">
      <c r="C65" s="3" t="s">
        <v>32</v>
      </c>
      <c r="D65" s="4">
        <v>9</v>
      </c>
      <c r="E65" s="9">
        <f t="shared" si="0"/>
        <v>1.7354415734670266E-3</v>
      </c>
    </row>
    <row r="66" spans="3:5" ht="13.5" x14ac:dyDescent="0.2">
      <c r="C66" s="3" t="s">
        <v>34</v>
      </c>
      <c r="D66" s="4">
        <v>23</v>
      </c>
      <c r="E66" s="9">
        <f t="shared" si="0"/>
        <v>4.4350173544157349E-3</v>
      </c>
    </row>
    <row r="67" spans="3:5" ht="13.5" x14ac:dyDescent="0.2">
      <c r="C67" s="3" t="s">
        <v>35</v>
      </c>
      <c r="D67" s="4">
        <v>30</v>
      </c>
      <c r="E67" s="9">
        <f t="shared" si="0"/>
        <v>5.7848052448900887E-3</v>
      </c>
    </row>
    <row r="68" spans="3:5" ht="13.5" x14ac:dyDescent="0.2">
      <c r="C68" s="3" t="s">
        <v>36</v>
      </c>
      <c r="D68" s="4">
        <v>260</v>
      </c>
      <c r="E68" s="9">
        <f t="shared" si="0"/>
        <v>5.0134978789047435E-2</v>
      </c>
    </row>
    <row r="69" spans="3:5" ht="13.5" x14ac:dyDescent="0.2">
      <c r="C69" s="3" t="s">
        <v>37</v>
      </c>
      <c r="D69" s="4">
        <v>610</v>
      </c>
      <c r="E69" s="9">
        <f t="shared" si="0"/>
        <v>0.11762437331276514</v>
      </c>
    </row>
    <row r="70" spans="3:5" ht="13.5" x14ac:dyDescent="0.2">
      <c r="C70" s="3" t="s">
        <v>38</v>
      </c>
      <c r="D70" s="4">
        <v>1270</v>
      </c>
      <c r="E70" s="9">
        <f t="shared" si="0"/>
        <v>0.24489008870034709</v>
      </c>
    </row>
    <row r="71" spans="3:5" ht="13.5" x14ac:dyDescent="0.2">
      <c r="C71" s="3" t="s">
        <v>39</v>
      </c>
      <c r="D71" s="4">
        <v>1339</v>
      </c>
      <c r="E71" s="9">
        <f t="shared" si="0"/>
        <v>0.25819514076359429</v>
      </c>
    </row>
    <row r="72" spans="3:5" ht="13.5" x14ac:dyDescent="0.2">
      <c r="C72" s="3" t="s">
        <v>40</v>
      </c>
      <c r="D72" s="4">
        <v>1644</v>
      </c>
      <c r="E72" s="9">
        <f t="shared" si="0"/>
        <v>0.31700732741997684</v>
      </c>
    </row>
    <row r="73" spans="3:5" ht="15.75" x14ac:dyDescent="0.25">
      <c r="C73" s="6" t="s">
        <v>6</v>
      </c>
      <c r="D73" s="7">
        <f>SUM(D64:D72)</f>
        <v>5186</v>
      </c>
      <c r="E73" s="8">
        <f>SUM(E64:E72)</f>
        <v>1</v>
      </c>
    </row>
    <row r="105" spans="3:5" ht="15.75" x14ac:dyDescent="0.25">
      <c r="C105" s="12" t="s">
        <v>9</v>
      </c>
      <c r="D105" s="12"/>
      <c r="E105" s="12"/>
    </row>
    <row r="106" spans="3:5" ht="15.75" x14ac:dyDescent="0.25">
      <c r="C106" s="2" t="s">
        <v>10</v>
      </c>
      <c r="D106" s="2" t="s">
        <v>11</v>
      </c>
      <c r="E106" s="2" t="s">
        <v>3</v>
      </c>
    </row>
    <row r="107" spans="3:5" ht="13.5" x14ac:dyDescent="0.2">
      <c r="C107" s="3" t="s">
        <v>41</v>
      </c>
      <c r="D107" s="4">
        <v>0</v>
      </c>
      <c r="E107" s="9">
        <f t="shared" ref="E107:E126" si="1">D107/$D$127</f>
        <v>0</v>
      </c>
    </row>
    <row r="108" spans="3:5" ht="13.5" x14ac:dyDescent="0.2">
      <c r="C108" s="3" t="s">
        <v>42</v>
      </c>
      <c r="D108" s="4">
        <v>0</v>
      </c>
      <c r="E108" s="9">
        <f t="shared" si="1"/>
        <v>0</v>
      </c>
    </row>
    <row r="109" spans="3:5" ht="13.5" x14ac:dyDescent="0.2">
      <c r="C109" s="3" t="s">
        <v>43</v>
      </c>
      <c r="D109" s="4">
        <v>0</v>
      </c>
      <c r="E109" s="9">
        <f t="shared" si="1"/>
        <v>0</v>
      </c>
    </row>
    <row r="110" spans="3:5" ht="13.5" x14ac:dyDescent="0.2">
      <c r="C110" s="3" t="s">
        <v>47</v>
      </c>
      <c r="D110" s="4">
        <v>0</v>
      </c>
      <c r="E110" s="9">
        <f t="shared" si="1"/>
        <v>0</v>
      </c>
    </row>
    <row r="111" spans="3:5" ht="13.5" x14ac:dyDescent="0.2">
      <c r="C111" s="3" t="s">
        <v>44</v>
      </c>
      <c r="D111" s="4">
        <v>0</v>
      </c>
      <c r="E111" s="9">
        <f t="shared" si="1"/>
        <v>0</v>
      </c>
    </row>
    <row r="112" spans="3:5" ht="13.5" x14ac:dyDescent="0.2">
      <c r="C112" s="3" t="s">
        <v>46</v>
      </c>
      <c r="D112" s="4">
        <v>1</v>
      </c>
      <c r="E112" s="9">
        <f t="shared" si="1"/>
        <v>3.332222592469177E-4</v>
      </c>
    </row>
    <row r="113" spans="3:5" ht="13.5" x14ac:dyDescent="0.2">
      <c r="C113" s="3" t="s">
        <v>45</v>
      </c>
      <c r="D113" s="4">
        <v>3</v>
      </c>
      <c r="E113" s="9">
        <f t="shared" si="1"/>
        <v>9.9966677774075306E-4</v>
      </c>
    </row>
    <row r="114" spans="3:5" ht="13.5" x14ac:dyDescent="0.2">
      <c r="C114" s="3" t="s">
        <v>54</v>
      </c>
      <c r="D114" s="4">
        <v>11</v>
      </c>
      <c r="E114" s="9">
        <f t="shared" si="1"/>
        <v>3.6654448517160947E-3</v>
      </c>
    </row>
    <row r="115" spans="3:5" ht="13.5" x14ac:dyDescent="0.2">
      <c r="C115" s="3" t="s">
        <v>50</v>
      </c>
      <c r="D115" s="4">
        <v>12</v>
      </c>
      <c r="E115" s="9">
        <f t="shared" si="1"/>
        <v>3.9986671109630122E-3</v>
      </c>
    </row>
    <row r="116" spans="3:5" ht="13.5" x14ac:dyDescent="0.2">
      <c r="C116" s="3" t="s">
        <v>48</v>
      </c>
      <c r="D116" s="4">
        <v>13</v>
      </c>
      <c r="E116" s="9">
        <f t="shared" si="1"/>
        <v>4.3318893702099298E-3</v>
      </c>
    </row>
    <row r="117" spans="3:5" ht="13.5" x14ac:dyDescent="0.2">
      <c r="C117" s="3" t="s">
        <v>49</v>
      </c>
      <c r="D117" s="4">
        <v>14</v>
      </c>
      <c r="E117" s="9">
        <f t="shared" si="1"/>
        <v>4.6651116294568473E-3</v>
      </c>
    </row>
    <row r="118" spans="3:5" ht="13.5" x14ac:dyDescent="0.2">
      <c r="C118" s="3" t="s">
        <v>52</v>
      </c>
      <c r="D118" s="4">
        <v>22</v>
      </c>
      <c r="E118" s="9">
        <f t="shared" si="1"/>
        <v>7.3308897034321894E-3</v>
      </c>
    </row>
    <row r="119" spans="3:5" ht="13.5" x14ac:dyDescent="0.2">
      <c r="C119" s="3" t="s">
        <v>51</v>
      </c>
      <c r="D119" s="4">
        <v>24</v>
      </c>
      <c r="E119" s="9">
        <f t="shared" si="1"/>
        <v>7.9973342219260245E-3</v>
      </c>
    </row>
    <row r="120" spans="3:5" ht="13.5" x14ac:dyDescent="0.2">
      <c r="C120" s="3" t="s">
        <v>53</v>
      </c>
      <c r="D120" s="4">
        <v>30</v>
      </c>
      <c r="E120" s="9">
        <f t="shared" si="1"/>
        <v>9.9966677774075315E-3</v>
      </c>
    </row>
    <row r="121" spans="3:5" ht="13.5" x14ac:dyDescent="0.2">
      <c r="C121" s="3" t="s">
        <v>27</v>
      </c>
      <c r="D121" s="4">
        <v>30</v>
      </c>
      <c r="E121" s="9">
        <f t="shared" si="1"/>
        <v>9.9966677774075315E-3</v>
      </c>
    </row>
    <row r="122" spans="3:5" ht="13.5" x14ac:dyDescent="0.2">
      <c r="C122" s="3" t="s">
        <v>55</v>
      </c>
      <c r="D122" s="4">
        <v>138</v>
      </c>
      <c r="E122" s="9">
        <f t="shared" si="1"/>
        <v>4.598467177607464E-2</v>
      </c>
    </row>
    <row r="123" spans="3:5" ht="13.5" x14ac:dyDescent="0.2">
      <c r="C123" s="3" t="s">
        <v>56</v>
      </c>
      <c r="D123" s="4">
        <v>356</v>
      </c>
      <c r="E123" s="9">
        <f t="shared" si="1"/>
        <v>0.1186271242919027</v>
      </c>
    </row>
    <row r="124" spans="3:5" ht="13.5" x14ac:dyDescent="0.2">
      <c r="C124" s="3" t="s">
        <v>57</v>
      </c>
      <c r="D124" s="4">
        <v>538</v>
      </c>
      <c r="E124" s="9">
        <f t="shared" si="1"/>
        <v>0.17927357547484171</v>
      </c>
    </row>
    <row r="125" spans="3:5" ht="13.5" x14ac:dyDescent="0.2">
      <c r="C125" s="3" t="s">
        <v>58</v>
      </c>
      <c r="D125" s="4">
        <v>789</v>
      </c>
      <c r="E125" s="9">
        <f t="shared" si="1"/>
        <v>0.26291236254581807</v>
      </c>
    </row>
    <row r="126" spans="3:5" ht="13.5" x14ac:dyDescent="0.2">
      <c r="C126" s="3" t="s">
        <v>59</v>
      </c>
      <c r="D126" s="4">
        <v>1020</v>
      </c>
      <c r="E126" s="9">
        <f t="shared" si="1"/>
        <v>0.33988670443185603</v>
      </c>
    </row>
    <row r="127" spans="3:5" ht="15.75" x14ac:dyDescent="0.25">
      <c r="C127" s="6" t="s">
        <v>6</v>
      </c>
      <c r="D127" s="7">
        <f>SUM(D107:D126)</f>
        <v>3001</v>
      </c>
      <c r="E127" s="8">
        <f>SUM(E107:E126)</f>
        <v>1</v>
      </c>
    </row>
    <row r="163" spans="3:4" ht="15.75" x14ac:dyDescent="0.25">
      <c r="C163" s="12" t="s">
        <v>12</v>
      </c>
      <c r="D163" s="12"/>
    </row>
    <row r="164" spans="3:4" ht="15.75" x14ac:dyDescent="0.25">
      <c r="C164" s="2" t="s">
        <v>13</v>
      </c>
      <c r="D164" s="2" t="s">
        <v>8</v>
      </c>
    </row>
    <row r="165" spans="3:4" ht="13.5" x14ac:dyDescent="0.2">
      <c r="C165" s="10" t="s">
        <v>14</v>
      </c>
      <c r="D165" s="4">
        <v>104</v>
      </c>
    </row>
    <row r="166" spans="3:4" ht="13.5" x14ac:dyDescent="0.2">
      <c r="C166" s="10" t="s">
        <v>15</v>
      </c>
      <c r="D166" s="4">
        <v>6</v>
      </c>
    </row>
    <row r="167" spans="3:4" ht="13.5" x14ac:dyDescent="0.2">
      <c r="C167" s="10" t="s">
        <v>16</v>
      </c>
      <c r="D167" s="4">
        <v>28</v>
      </c>
    </row>
    <row r="168" spans="3:4" ht="13.5" x14ac:dyDescent="0.2">
      <c r="C168" s="11" t="s">
        <v>17</v>
      </c>
      <c r="D168" s="4">
        <v>24</v>
      </c>
    </row>
    <row r="169" spans="3:4" ht="15.75" x14ac:dyDescent="0.25">
      <c r="C169" s="6" t="s">
        <v>6</v>
      </c>
      <c r="D169" s="7">
        <f>SUM(D165:D168)</f>
        <v>162</v>
      </c>
    </row>
    <row r="199" spans="3:4" ht="15.75" x14ac:dyDescent="0.25">
      <c r="C199" s="12" t="s">
        <v>18</v>
      </c>
      <c r="D199" s="12"/>
    </row>
    <row r="200" spans="3:4" ht="15.75" x14ac:dyDescent="0.25">
      <c r="C200" s="2" t="s">
        <v>13</v>
      </c>
      <c r="D200" s="2" t="s">
        <v>8</v>
      </c>
    </row>
    <row r="201" spans="3:4" ht="13.5" x14ac:dyDescent="0.2">
      <c r="C201" s="10" t="s">
        <v>14</v>
      </c>
      <c r="D201" s="4">
        <v>29</v>
      </c>
    </row>
    <row r="202" spans="3:4" ht="13.5" x14ac:dyDescent="0.2">
      <c r="C202" s="10" t="s">
        <v>15</v>
      </c>
      <c r="D202" s="4">
        <v>1</v>
      </c>
    </row>
    <row r="203" spans="3:4" ht="13.5" x14ac:dyDescent="0.2">
      <c r="C203" s="10" t="s">
        <v>16</v>
      </c>
      <c r="D203" s="4">
        <v>14</v>
      </c>
    </row>
    <row r="204" spans="3:4" ht="13.5" x14ac:dyDescent="0.2">
      <c r="C204" s="11" t="s">
        <v>17</v>
      </c>
      <c r="D204" s="4">
        <v>5</v>
      </c>
    </row>
    <row r="205" spans="3:4" ht="15.75" x14ac:dyDescent="0.25">
      <c r="C205" s="6" t="s">
        <v>6</v>
      </c>
      <c r="D205" s="7">
        <f>SUM(D201:D204)</f>
        <v>49</v>
      </c>
    </row>
    <row r="236" spans="3:4" ht="15.75" x14ac:dyDescent="0.25">
      <c r="C236" s="12" t="s">
        <v>19</v>
      </c>
      <c r="D236" s="12"/>
    </row>
    <row r="237" spans="3:4" ht="15.75" x14ac:dyDescent="0.25">
      <c r="C237" s="2" t="s">
        <v>13</v>
      </c>
      <c r="D237" s="2" t="s">
        <v>8</v>
      </c>
    </row>
    <row r="238" spans="3:4" ht="13.5" x14ac:dyDescent="0.2">
      <c r="C238" s="10" t="s">
        <v>14</v>
      </c>
      <c r="D238" s="4">
        <v>570</v>
      </c>
    </row>
    <row r="239" spans="3:4" ht="13.5" x14ac:dyDescent="0.2">
      <c r="C239" s="10" t="s">
        <v>15</v>
      </c>
      <c r="D239" s="4">
        <v>7</v>
      </c>
    </row>
    <row r="240" spans="3:4" ht="13.5" x14ac:dyDescent="0.2">
      <c r="C240" s="10" t="s">
        <v>16</v>
      </c>
      <c r="D240" s="4">
        <v>163</v>
      </c>
    </row>
    <row r="241" spans="3:4" ht="13.5" x14ac:dyDescent="0.2">
      <c r="C241" s="11" t="s">
        <v>17</v>
      </c>
      <c r="D241" s="4">
        <v>252</v>
      </c>
    </row>
    <row r="242" spans="3:4" ht="15.75" x14ac:dyDescent="0.25">
      <c r="C242" s="6" t="s">
        <v>6</v>
      </c>
      <c r="D242" s="7">
        <f>SUM(D238:D241)</f>
        <v>992</v>
      </c>
    </row>
    <row r="277" spans="3:4" ht="15.75" x14ac:dyDescent="0.25">
      <c r="C277" s="12" t="s">
        <v>20</v>
      </c>
      <c r="D277" s="12"/>
    </row>
    <row r="278" spans="3:4" ht="15.75" x14ac:dyDescent="0.25">
      <c r="C278" s="2" t="s">
        <v>13</v>
      </c>
      <c r="D278" s="2" t="s">
        <v>8</v>
      </c>
    </row>
    <row r="279" spans="3:4" ht="13.5" x14ac:dyDescent="0.2">
      <c r="C279" s="10" t="s">
        <v>14</v>
      </c>
      <c r="D279" s="4">
        <v>925</v>
      </c>
    </row>
    <row r="280" spans="3:4" ht="13.5" x14ac:dyDescent="0.2">
      <c r="C280" s="10" t="s">
        <v>15</v>
      </c>
      <c r="D280" s="4">
        <v>6</v>
      </c>
    </row>
    <row r="281" spans="3:4" ht="13.5" x14ac:dyDescent="0.2">
      <c r="C281" s="10" t="s">
        <v>16</v>
      </c>
      <c r="D281" s="4">
        <v>398</v>
      </c>
    </row>
    <row r="282" spans="3:4" ht="13.5" x14ac:dyDescent="0.2">
      <c r="C282" s="11" t="s">
        <v>17</v>
      </c>
      <c r="D282" s="4">
        <v>373</v>
      </c>
    </row>
    <row r="283" spans="3:4" ht="15.75" x14ac:dyDescent="0.25">
      <c r="C283" s="6" t="s">
        <v>6</v>
      </c>
      <c r="D283" s="7">
        <f>SUM(D279:D282)</f>
        <v>1702</v>
      </c>
    </row>
    <row r="315" spans="3:4" ht="15.75" x14ac:dyDescent="0.25">
      <c r="C315" s="12" t="s">
        <v>21</v>
      </c>
      <c r="D315" s="12"/>
    </row>
    <row r="316" spans="3:4" ht="15.75" x14ac:dyDescent="0.25">
      <c r="C316" s="2" t="s">
        <v>13</v>
      </c>
      <c r="D316" s="2" t="s">
        <v>8</v>
      </c>
    </row>
    <row r="317" spans="3:4" ht="13.5" x14ac:dyDescent="0.2">
      <c r="C317" s="10" t="s">
        <v>14</v>
      </c>
      <c r="D317" s="4">
        <v>312</v>
      </c>
    </row>
    <row r="318" spans="3:4" ht="13.5" x14ac:dyDescent="0.2">
      <c r="C318" s="10" t="s">
        <v>15</v>
      </c>
      <c r="D318" s="4">
        <v>2</v>
      </c>
    </row>
    <row r="319" spans="3:4" ht="13.5" x14ac:dyDescent="0.2">
      <c r="C319" s="10" t="s">
        <v>16</v>
      </c>
      <c r="D319" s="4">
        <v>123</v>
      </c>
    </row>
    <row r="320" spans="3:4" ht="13.5" x14ac:dyDescent="0.2">
      <c r="C320" s="11" t="s">
        <v>17</v>
      </c>
      <c r="D320" s="4">
        <v>59</v>
      </c>
    </row>
    <row r="321" spans="3:4" ht="15.75" x14ac:dyDescent="0.25">
      <c r="C321" s="6" t="s">
        <v>6</v>
      </c>
      <c r="D321" s="7">
        <f>SUM(D317:D320)</f>
        <v>496</v>
      </c>
    </row>
    <row r="355" spans="3:4" ht="15.75" x14ac:dyDescent="0.25">
      <c r="C355" s="12" t="s">
        <v>22</v>
      </c>
      <c r="D355" s="12"/>
    </row>
    <row r="356" spans="3:4" ht="15.75" x14ac:dyDescent="0.25">
      <c r="C356" s="2" t="s">
        <v>13</v>
      </c>
      <c r="D356" s="2" t="s">
        <v>8</v>
      </c>
    </row>
    <row r="357" spans="3:4" ht="13.5" x14ac:dyDescent="0.2">
      <c r="C357" s="10" t="s">
        <v>14</v>
      </c>
      <c r="D357" s="4">
        <v>553</v>
      </c>
    </row>
    <row r="358" spans="3:4" ht="13.5" x14ac:dyDescent="0.2">
      <c r="C358" s="10" t="s">
        <v>15</v>
      </c>
      <c r="D358" s="4">
        <v>3</v>
      </c>
    </row>
    <row r="359" spans="3:4" ht="13.5" x14ac:dyDescent="0.2">
      <c r="C359" s="10" t="s">
        <v>16</v>
      </c>
      <c r="D359" s="4">
        <v>91</v>
      </c>
    </row>
    <row r="360" spans="3:4" ht="13.5" x14ac:dyDescent="0.2">
      <c r="C360" s="11" t="s">
        <v>17</v>
      </c>
      <c r="D360" s="4">
        <v>174</v>
      </c>
    </row>
    <row r="361" spans="3:4" ht="15.75" x14ac:dyDescent="0.25">
      <c r="C361" s="6" t="s">
        <v>6</v>
      </c>
      <c r="D361" s="7">
        <f>SUM(D357:D360)</f>
        <v>821</v>
      </c>
    </row>
    <row r="395" spans="3:4" ht="15.75" x14ac:dyDescent="0.25">
      <c r="C395" s="12" t="s">
        <v>23</v>
      </c>
      <c r="D395" s="12"/>
    </row>
    <row r="396" spans="3:4" ht="15.75" x14ac:dyDescent="0.25">
      <c r="C396" s="2" t="s">
        <v>13</v>
      </c>
      <c r="D396" s="2" t="s">
        <v>8</v>
      </c>
    </row>
    <row r="397" spans="3:4" ht="13.5" x14ac:dyDescent="0.2">
      <c r="C397" s="10" t="s">
        <v>14</v>
      </c>
      <c r="D397" s="4">
        <v>222</v>
      </c>
    </row>
    <row r="398" spans="3:4" ht="13.5" x14ac:dyDescent="0.2">
      <c r="C398" s="10" t="s">
        <v>15</v>
      </c>
      <c r="D398" s="4">
        <v>0</v>
      </c>
    </row>
    <row r="399" spans="3:4" ht="13.5" x14ac:dyDescent="0.2">
      <c r="C399" s="10" t="s">
        <v>16</v>
      </c>
      <c r="D399" s="4">
        <v>7</v>
      </c>
    </row>
    <row r="400" spans="3:4" ht="13.5" x14ac:dyDescent="0.2">
      <c r="C400" s="11" t="s">
        <v>17</v>
      </c>
      <c r="D400" s="4">
        <v>33</v>
      </c>
    </row>
    <row r="401" spans="3:4" ht="15.75" x14ac:dyDescent="0.25">
      <c r="C401" s="6" t="s">
        <v>6</v>
      </c>
      <c r="D401" s="7">
        <f>SUM(D397:D400)</f>
        <v>262</v>
      </c>
    </row>
    <row r="434" spans="3:5" ht="15.75" x14ac:dyDescent="0.25">
      <c r="C434" s="13" t="s">
        <v>24</v>
      </c>
      <c r="D434" s="13"/>
      <c r="E434" s="13"/>
    </row>
    <row r="435" spans="3:5" ht="15.75" x14ac:dyDescent="0.25">
      <c r="C435" s="2" t="s">
        <v>25</v>
      </c>
      <c r="D435" s="2" t="s">
        <v>26</v>
      </c>
      <c r="E435" s="2" t="s">
        <v>3</v>
      </c>
    </row>
    <row r="436" spans="3:5" ht="13.5" x14ac:dyDescent="0.2">
      <c r="C436" s="10" t="s">
        <v>27</v>
      </c>
      <c r="D436" s="4">
        <v>30</v>
      </c>
      <c r="E436" s="5">
        <f>D436/$D$439</f>
        <v>0.21897810218978103</v>
      </c>
    </row>
    <row r="437" spans="3:5" ht="13.5" x14ac:dyDescent="0.2">
      <c r="C437" s="10" t="s">
        <v>28</v>
      </c>
      <c r="D437" s="4">
        <v>6</v>
      </c>
      <c r="E437" s="5">
        <f t="shared" ref="E437:E438" si="2">D437/$D$439</f>
        <v>4.3795620437956206E-2</v>
      </c>
    </row>
    <row r="438" spans="3:5" ht="13.5" x14ac:dyDescent="0.2">
      <c r="C438" s="10" t="s">
        <v>29</v>
      </c>
      <c r="D438" s="4">
        <v>101</v>
      </c>
      <c r="E438" s="5">
        <f t="shared" si="2"/>
        <v>0.73722627737226276</v>
      </c>
    </row>
    <row r="439" spans="3:5" ht="15.75" x14ac:dyDescent="0.25">
      <c r="C439" s="6" t="s">
        <v>6</v>
      </c>
      <c r="D439" s="7">
        <f>SUM(D436:D438)</f>
        <v>137</v>
      </c>
      <c r="E439" s="8">
        <f>SUM(E436:E438)</f>
        <v>1</v>
      </c>
    </row>
    <row r="480" spans="3:5" ht="15.75" x14ac:dyDescent="0.25">
      <c r="C480" s="13" t="s">
        <v>60</v>
      </c>
      <c r="D480" s="13"/>
      <c r="E480" s="13"/>
    </row>
    <row r="481" spans="3:5" ht="15.75" x14ac:dyDescent="0.25">
      <c r="C481" s="2"/>
      <c r="D481" s="2" t="s">
        <v>8</v>
      </c>
      <c r="E481" s="2" t="s">
        <v>3</v>
      </c>
    </row>
    <row r="482" spans="3:5" ht="13.5" x14ac:dyDescent="0.2">
      <c r="C482" s="10" t="s">
        <v>30</v>
      </c>
      <c r="D482" s="4">
        <v>2765</v>
      </c>
      <c r="E482" s="5">
        <f>D482/$D$484</f>
        <v>0.34360631291164412</v>
      </c>
    </row>
    <row r="483" spans="3:5" ht="13.5" x14ac:dyDescent="0.2">
      <c r="C483" s="10" t="s">
        <v>31</v>
      </c>
      <c r="D483" s="4">
        <v>5282</v>
      </c>
      <c r="E483" s="5">
        <f>D483/$D$484</f>
        <v>0.65639368708835588</v>
      </c>
    </row>
    <row r="484" spans="3:5" ht="15.75" x14ac:dyDescent="0.25">
      <c r="C484" s="6" t="s">
        <v>6</v>
      </c>
      <c r="D484" s="7">
        <f>SUM(D482:D483)</f>
        <v>8047</v>
      </c>
      <c r="E484" s="8">
        <f>SUM(E482:E483)</f>
        <v>1</v>
      </c>
    </row>
    <row r="517" spans="3:5" ht="15.75" x14ac:dyDescent="0.25">
      <c r="C517" s="13" t="s">
        <v>61</v>
      </c>
      <c r="D517" s="13"/>
      <c r="E517" s="13"/>
    </row>
    <row r="518" spans="3:5" ht="15.75" x14ac:dyDescent="0.25">
      <c r="C518" s="2"/>
      <c r="D518" s="2" t="s">
        <v>8</v>
      </c>
      <c r="E518" s="2" t="s">
        <v>3</v>
      </c>
    </row>
    <row r="519" spans="3:5" ht="13.5" x14ac:dyDescent="0.2">
      <c r="C519" s="10" t="s">
        <v>30</v>
      </c>
      <c r="D519" s="4">
        <v>3203</v>
      </c>
      <c r="E519" s="5">
        <f>D519/$D$521</f>
        <v>0.32161863640927801</v>
      </c>
    </row>
    <row r="520" spans="3:5" ht="13.5" x14ac:dyDescent="0.2">
      <c r="C520" s="10" t="s">
        <v>31</v>
      </c>
      <c r="D520" s="4">
        <v>6756</v>
      </c>
      <c r="E520" s="5">
        <f>D520/$D$521</f>
        <v>0.67838136359072199</v>
      </c>
    </row>
    <row r="521" spans="3:5" ht="15.75" x14ac:dyDescent="0.25">
      <c r="C521" s="6" t="s">
        <v>6</v>
      </c>
      <c r="D521" s="7">
        <f>SUM(D519:D520)</f>
        <v>9959</v>
      </c>
      <c r="E521" s="8">
        <f>SUM(E519:E520)</f>
        <v>1</v>
      </c>
    </row>
  </sheetData>
  <sortState ref="C107:E126">
    <sortCondition ref="E107:E126"/>
  </sortState>
  <mergeCells count="13">
    <mergeCell ref="C517:E517"/>
    <mergeCell ref="C277:D277"/>
    <mergeCell ref="C315:D315"/>
    <mergeCell ref="C355:D355"/>
    <mergeCell ref="C395:D395"/>
    <mergeCell ref="C434:E434"/>
    <mergeCell ref="C480:E480"/>
    <mergeCell ref="C236:D236"/>
    <mergeCell ref="C24:E24"/>
    <mergeCell ref="C62:E62"/>
    <mergeCell ref="C105:E105"/>
    <mergeCell ref="C163:D163"/>
    <mergeCell ref="C199:D1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2025-03-27T12:49:22Z</dcterms:modified>
</cp:coreProperties>
</file>