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5" i="1" l="1"/>
  <c r="E363" i="1" s="1"/>
  <c r="D26" i="1"/>
  <c r="E25" i="1" s="1"/>
  <c r="D180" i="1"/>
  <c r="D212" i="1"/>
  <c r="D278" i="1"/>
  <c r="D164" i="1"/>
  <c r="D293" i="1"/>
  <c r="E291" i="1" s="1"/>
  <c r="D243" i="1"/>
  <c r="D150" i="1"/>
  <c r="D331" i="1"/>
  <c r="E329" i="1" s="1"/>
  <c r="D115" i="1"/>
  <c r="D69" i="1"/>
  <c r="E63" i="1" s="1"/>
  <c r="E103" i="1" l="1"/>
  <c r="E107" i="1"/>
  <c r="E101" i="1"/>
  <c r="E106" i="1"/>
  <c r="E102" i="1"/>
  <c r="E99" i="1"/>
  <c r="E109" i="1"/>
  <c r="E100" i="1"/>
  <c r="E98" i="1"/>
  <c r="E97" i="1"/>
  <c r="E292" i="1"/>
  <c r="E330" i="1"/>
  <c r="E331" i="1" s="1"/>
  <c r="E364" i="1"/>
  <c r="E365" i="1" s="1"/>
  <c r="E113" i="1"/>
  <c r="E24" i="1"/>
  <c r="E26" i="1" s="1"/>
  <c r="E290" i="1"/>
  <c r="E112" i="1"/>
  <c r="E114" i="1"/>
  <c r="E62" i="1"/>
  <c r="E64" i="1"/>
  <c r="E110" i="1"/>
  <c r="E111" i="1"/>
  <c r="E61" i="1"/>
  <c r="E65" i="1"/>
  <c r="E68" i="1"/>
  <c r="E104" i="1"/>
  <c r="E67" i="1"/>
  <c r="E105" i="1"/>
  <c r="E96" i="1"/>
  <c r="E108" i="1"/>
  <c r="E66" i="1"/>
  <c r="E293" i="1" l="1"/>
  <c r="E69" i="1"/>
  <c r="E115" i="1"/>
</calcChain>
</file>

<file path=xl/sharedStrings.xml><?xml version="1.0" encoding="utf-8"?>
<sst xmlns="http://schemas.openxmlformats.org/spreadsheetml/2006/main" count="112" uniqueCount="61">
  <si>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</si>
  <si>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</si>
  <si>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</si>
  <si>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</si>
  <si>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</si>
  <si>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</si>
  <si>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</si>
  <si>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</si>
  <si>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</si>
  <si>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</si>
  <si>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Prohibición de Visitar Determinadas Personas</t>
  </si>
  <si>
    <t>Prohibición de Traslado sin Autorización</t>
  </si>
  <si>
    <t>Cambio de Residencia</t>
  </si>
  <si>
    <t>Libertad sin Medida Cautelar</t>
  </si>
  <si>
    <t>Poner Bajo Custodia de otra Persona o Institución</t>
  </si>
  <si>
    <t>Detención en su Propio Domicilio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</si>
  <si>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</si>
  <si>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</si>
  <si>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</si>
  <si>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</si>
  <si>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</si>
  <si>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</si>
  <si>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Nulidad del Procedimiento</t>
  </si>
  <si>
    <t>Traslados Otorgados Fuera de la Jurisdicción</t>
  </si>
  <si>
    <t>Prescripción</t>
  </si>
  <si>
    <t>Declinatoria al Tribunal Ordinario</t>
  </si>
  <si>
    <t>Cesación de la Sanción</t>
  </si>
  <si>
    <t>Auto de No Ha Lugar</t>
  </si>
  <si>
    <t>Extinción</t>
  </si>
  <si>
    <t>Descargo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</si>
  <si>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</si>
  <si>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</si>
  <si>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</si>
  <si>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</si>
  <si>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</si>
  <si>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</si>
  <si>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</si>
  <si>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</si>
  <si>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</si>
  <si>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</si>
  <si>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</si>
  <si>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</si>
  <si>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</si>
  <si>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</si>
  <si>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</si>
  <si>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</si>
  <si>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</si>
  <si>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</si>
  <si>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</si>
  <si>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</si>
  <si>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Fallecimiento</t>
  </si>
  <si>
    <t>Indulto</t>
  </si>
  <si>
    <t>Criterio de oportunidad</t>
  </si>
  <si>
    <t xml:space="preserve">Amonestación y Advertencia </t>
  </si>
  <si>
    <t>Perdón Judicial (con Sanción Eximida)</t>
  </si>
  <si>
    <t>Libertad Asistida Definitiva</t>
  </si>
  <si>
    <t>Cumplimiento Especial de la Sanción Definitivo</t>
  </si>
  <si>
    <t>Cumplimiento de la Sanción en el Extranjero</t>
  </si>
  <si>
    <t>Audiencias Preliminares Conocidas y Suspendidas</t>
  </si>
  <si>
    <t>Audiencias de Fondo Conocidas y Suspendidas</t>
  </si>
  <si>
    <t>Sanción Mínima (Sanción Cumplida)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</si>
</sst>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2.3400198412698414E-2"/>
                  <c:y val="-1.5030864197530865E-4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5450568678915E-3"/>
                  <c:y val="4.479440069991251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NNA'!$C$24:$C$25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NNA'!$E$24:$E$25</c:f>
              <c:numCache>
                <c:formatCode>0%</c:formatCode>
                <c:ptCount val="2"/>
                <c:pt idx="0">
                  <c:v>0.91223404255319152</c:v>
                </c:pt>
                <c:pt idx="1">
                  <c:v>8.7765957446808512E-2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'Estadísticas NNA'!$D$24:$D$25</c15:f>
                <c15:dlblRangeCache>
                  <c:ptCount val="2"/>
                  <c:pt idx="0">
                    <c:v>343</c:v>
                  </c:pt>
                  <c:pt idx="1">
                    <c:v>33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30BC3FA-C67C-4AA2-BD16-79F922B34CB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B33D684-69BF-4867-A73F-15FA607CA2D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B53B0B-61D5-4D6B-B8E3-5FE570E60D7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95F591A-0870-4620-9BB1-3DA9F462A80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E3CF9ED-B610-4BEE-8288-10065697E05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21866F7-CDA0-48F4-8617-85E50F64A2F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BF92EE0-605E-48A4-9FF0-023CFE0C1A2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476E609-D228-4986-BCEE-E81B7D4156A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7A7D8C1-D227-4F2B-A0FB-C05633DC14B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4B2A901-78C8-480A-9DEC-8E1B2ACDEBB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963CDD7-2D06-413C-B0BF-A5512C25210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4F3FA53-21C3-4047-9507-FB27741231D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D5B4746-DB29-4A8A-804D-DD65C4CDDAA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4C426DE-20B1-40D6-A4F2-2A08B531903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24AE07F-67C9-4AE9-ADAC-1ED7A65B4F6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E45067A-412F-4714-AF23-084A09F3AA2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NNA'!$C$61:$C$68</c:f>
              <c:strCache>
                <c:ptCount val="8"/>
                <c:pt idx="0">
                  <c:v>Prohibición de Traslado sin Autorización</c:v>
                </c:pt>
                <c:pt idx="1">
                  <c:v>Prohibición de Visitar Determinadas Personas</c:v>
                </c:pt>
                <c:pt idx="2">
                  <c:v>Cambio de Residencia</c:v>
                </c:pt>
                <c:pt idx="3">
                  <c:v>Detención en su Propio Domicilio</c:v>
                </c:pt>
                <c:pt idx="4">
                  <c:v>Libertad sin Medida Cautelar</c:v>
                </c:pt>
                <c:pt idx="5">
                  <c:v>Poner Bajo Custodia de otra Persona o Institución</c:v>
                </c:pt>
                <c:pt idx="6">
                  <c:v>Privación Provisional de Libertad</c:v>
                </c:pt>
                <c:pt idx="7">
                  <c:v>Obligación de Presentarse ante una Autoridad</c:v>
                </c:pt>
              </c:strCache>
            </c:strRef>
          </c:cat>
          <c:val>
            <c:numRef>
              <c:f>'Estadísticas NNA'!$E$61:$E$68</c:f>
              <c:numCache>
                <c:formatCode>0.0%</c:formatCode>
                <c:ptCount val="8"/>
                <c:pt idx="0">
                  <c:v>3.1152647975077881E-3</c:v>
                </c:pt>
                <c:pt idx="1">
                  <c:v>3.1152647975077881E-3</c:v>
                </c:pt>
                <c:pt idx="2">
                  <c:v>9.3457943925233638E-3</c:v>
                </c:pt>
                <c:pt idx="3">
                  <c:v>4.6728971962616821E-2</c:v>
                </c:pt>
                <c:pt idx="4">
                  <c:v>8.4112149532710276E-2</c:v>
                </c:pt>
                <c:pt idx="5">
                  <c:v>0.18691588785046728</c:v>
                </c:pt>
                <c:pt idx="6">
                  <c:v>0.2367601246105919</c:v>
                </c:pt>
                <c:pt idx="7">
                  <c:v>0.42990654205607476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'Estadísticas NNA'!$D$61:$D$68</c15:f>
                <c15:dlblRangeCache>
                  <c:ptCount val="8"/>
                  <c:pt idx="0">
                    <c:v>1</c:v>
                  </c:pt>
                  <c:pt idx="1">
                    <c:v>1</c:v>
                  </c:pt>
                  <c:pt idx="2">
                    <c:v>3</c:v>
                  </c:pt>
                  <c:pt idx="3">
                    <c:v>15</c:v>
                  </c:pt>
                  <c:pt idx="4">
                    <c:v>27</c:v>
                  </c:pt>
                  <c:pt idx="5">
                    <c:v>60</c:v>
                  </c:pt>
                  <c:pt idx="6">
                    <c:v>76</c:v>
                  </c:pt>
                  <c:pt idx="7">
                    <c:v>138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00310048"/>
        <c:axId val="-1400313312"/>
      </c:barChart>
      <c:catAx>
        <c:axId val="-140031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400313312"/>
        <c:crosses val="autoZero"/>
        <c:auto val="1"/>
        <c:lblAlgn val="ctr"/>
        <c:lblOffset val="100"/>
        <c:noMultiLvlLbl val="0"/>
      </c:catAx>
      <c:valAx>
        <c:axId val="-140031331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-140031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B128F77-F484-41FF-87C4-62440031EC9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B5EC96B-7833-4701-9371-8B7296142D6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105607-FE9D-4F75-9C3F-5CB5813A800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D3193A7-8AF9-4061-B84F-CF899DD4835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E010A0-6636-4179-8662-A4CAC820CE4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68AD9FE-AAC6-4037-B58B-C08AA8CEE2F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5A12A8-4132-4316-9AE5-AFAA084699C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A4B8EA0-C286-42F4-B8AA-AECD7609F7A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DD31277-01D2-41B9-898E-70E8BE3B900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CC1FABB-B1A8-4ECE-95AA-2B8FD3F21FA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7220B36-5F20-4BEA-A3B0-218F3708A7C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2421B77-B6BD-4415-A8CC-07D5E1A955F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6DC7B3B-74DB-41DD-8F2D-35573BE0899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EEE6749-EE1D-4562-8283-7F1EBEE32C2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0AF8EB-E92C-4EDF-BD02-E76262DF1B5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94D37BE-CD17-4A93-A00A-67132D03D74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7E0169E-3D41-4688-BFCF-82A15329ED9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AEB5FCA-98C3-4B41-A413-E1A9C49531C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8B87C8C-6AA5-4BA4-82A8-BA8544D858D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32D550E-0BF5-4800-8603-623460851CE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7F72CE1-DDAB-4836-8E09-1D56B02B8E5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C1B4393-2D03-4880-9596-4C0257729FA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NNA'!$C$104:$C$114</c:f>
              <c:strCache>
                <c:ptCount val="11"/>
                <c:pt idx="0">
                  <c:v>Traslados Otorgados Fuera de la Jurisdicción</c:v>
                </c:pt>
                <c:pt idx="1">
                  <c:v>Prescripción</c:v>
                </c:pt>
                <c:pt idx="2">
                  <c:v>Amonestación y Advertencia </c:v>
                </c:pt>
                <c:pt idx="3">
                  <c:v>Sanción Mínima (Sanción Cumplida)</c:v>
                </c:pt>
                <c:pt idx="4">
                  <c:v>Declinatoria al Tribunal Ordinario</c:v>
                </c:pt>
                <c:pt idx="5">
                  <c:v>Criterio de oportunidad</c:v>
                </c:pt>
                <c:pt idx="6">
                  <c:v>Descargo</c:v>
                </c:pt>
                <c:pt idx="7">
                  <c:v>Auto de No Ha Lugar</c:v>
                </c:pt>
                <c:pt idx="8">
                  <c:v>Cesación de la Sanción</c:v>
                </c:pt>
                <c:pt idx="9">
                  <c:v>Archivo Definitivo/Sobreseimiento Definitivo</c:v>
                </c:pt>
                <c:pt idx="10">
                  <c:v>Extinción</c:v>
                </c:pt>
              </c:strCache>
            </c:strRef>
          </c:cat>
          <c:val>
            <c:numRef>
              <c:f>'Estadísticas NNA'!$E$104:$E$114</c:f>
              <c:numCache>
                <c:formatCode>0.0%</c:formatCode>
                <c:ptCount val="11"/>
                <c:pt idx="0">
                  <c:v>2.7624309392265192E-3</c:v>
                </c:pt>
                <c:pt idx="1">
                  <c:v>2.7624309392265192E-3</c:v>
                </c:pt>
                <c:pt idx="2">
                  <c:v>8.2872928176795577E-3</c:v>
                </c:pt>
                <c:pt idx="3">
                  <c:v>1.1049723756906077E-2</c:v>
                </c:pt>
                <c:pt idx="4">
                  <c:v>1.1049723756906077E-2</c:v>
                </c:pt>
                <c:pt idx="5">
                  <c:v>1.3812154696132596E-2</c:v>
                </c:pt>
                <c:pt idx="6">
                  <c:v>7.4585635359116026E-2</c:v>
                </c:pt>
                <c:pt idx="7">
                  <c:v>9.9447513812154692E-2</c:v>
                </c:pt>
                <c:pt idx="8">
                  <c:v>9.9447513812154692E-2</c:v>
                </c:pt>
                <c:pt idx="9">
                  <c:v>0.27348066298342544</c:v>
                </c:pt>
                <c:pt idx="10">
                  <c:v>0.40331491712707185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'Estadísticas NNA'!$D$104:$D$114</c15:f>
                <c15:dlblRangeCache>
                  <c:ptCount val="11"/>
                  <c:pt idx="0">
                    <c:v>1</c:v>
                  </c:pt>
                  <c:pt idx="1">
                    <c:v>1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5</c:v>
                  </c:pt>
                  <c:pt idx="6">
                    <c:v>27</c:v>
                  </c:pt>
                  <c:pt idx="7">
                    <c:v>36</c:v>
                  </c:pt>
                  <c:pt idx="8">
                    <c:v>36</c:v>
                  </c:pt>
                  <c:pt idx="9">
                    <c:v>99</c:v>
                  </c:pt>
                  <c:pt idx="10">
                    <c:v>146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00318752"/>
        <c:axId val="-1400319296"/>
      </c:barChart>
      <c:catAx>
        <c:axId val="-140031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400319296"/>
        <c:crosses val="autoZero"/>
        <c:auto val="1"/>
        <c:lblAlgn val="ctr"/>
        <c:lblOffset val="100"/>
        <c:noMultiLvlLbl val="0"/>
      </c:catAx>
      <c:valAx>
        <c:axId val="-1400319296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-140031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NNA'!$C$176:$C$179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NNA'!$D$176:$D$179</c:f>
              <c:numCache>
                <c:formatCode>#,##0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400314400"/>
        <c:axId val="-1400322560"/>
      </c:barChart>
      <c:catAx>
        <c:axId val="-140031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400322560"/>
        <c:crosses val="autoZero"/>
        <c:auto val="1"/>
        <c:lblAlgn val="ctr"/>
        <c:lblOffset val="100"/>
        <c:noMultiLvlLbl val="0"/>
      </c:catAx>
      <c:valAx>
        <c:axId val="-14003225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40031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17392687013E-2"/>
          <c:y val="8.6571963702384208E-2"/>
          <c:w val="0.86219103046901746"/>
          <c:h val="0.593697814253756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NNA'!$C$208:$C$211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NNA'!$D$208:$D$211</c:f>
              <c:numCache>
                <c:formatCode>#,##0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17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400317120"/>
        <c:axId val="-1400320384"/>
      </c:barChart>
      <c:catAx>
        <c:axId val="-14003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400320384"/>
        <c:crosses val="autoZero"/>
        <c:auto val="1"/>
        <c:lblAlgn val="ctr"/>
        <c:lblOffset val="100"/>
        <c:noMultiLvlLbl val="0"/>
      </c:catAx>
      <c:valAx>
        <c:axId val="-14003203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40031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NNA'!$C$239:$C$242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NNA'!$D$239:$D$242</c:f>
              <c:numCache>
                <c:formatCode>#,##0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400323104"/>
        <c:axId val="-1400313856"/>
      </c:barChart>
      <c:catAx>
        <c:axId val="-14003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400313856"/>
        <c:crosses val="autoZero"/>
        <c:auto val="1"/>
        <c:lblAlgn val="ctr"/>
        <c:lblOffset val="100"/>
        <c:noMultiLvlLbl val="0"/>
      </c:catAx>
      <c:valAx>
        <c:axId val="-14003138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40032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0.10811574074074075"/>
          <c:w val="0.95298579730215205"/>
          <c:h val="0.774341203703703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-1.0289828793026682E-2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540557667745E-2"/>
                  <c:y val="-1.0289828793026597E-2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'Estadísticas NNA'!$C$329:$C$330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NNA'!$E$329:$E$330</c:f>
              <c:numCache>
                <c:formatCode>0%</c:formatCode>
                <c:ptCount val="2"/>
                <c:pt idx="0">
                  <c:v>0.32142857142857145</c:v>
                </c:pt>
                <c:pt idx="1">
                  <c:v>0.6785714285714286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'Estadísticas NNA'!$D$329:$D$330</c15:f>
                <c15:dlblRangeCache>
                  <c:ptCount val="2"/>
                  <c:pt idx="0">
                    <c:v>144</c:v>
                  </c:pt>
                  <c:pt idx="1">
                    <c:v>304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00312224"/>
        <c:axId val="-1400316576"/>
      </c:barChart>
      <c:catAx>
        <c:axId val="-14003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400316576"/>
        <c:crosses val="autoZero"/>
        <c:auto val="1"/>
        <c:lblAlgn val="ctr"/>
        <c:lblOffset val="100"/>
        <c:noMultiLvlLbl val="0"/>
      </c:catAx>
      <c:valAx>
        <c:axId val="-140031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4003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0.13933703015143947"/>
          <c:w val="0.95409675759473578"/>
          <c:h val="0.762803703703703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layout>
                <c:manualLayout>
                  <c:x val="-3.4055330823283062E-17"/>
                  <c:y val="-1.5682971812019206E-2"/>
                </c:manualLayout>
              </c:layout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-2.3524457718028812E-2"/>
                </c:manualLayout>
              </c:layout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'Estadísticas NNA'!$C$363:$C$364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NNA'!$E$363:$E$364</c:f>
              <c:numCache>
                <c:formatCode>0%</c:formatCode>
                <c:ptCount val="2"/>
                <c:pt idx="0">
                  <c:v>0.36701030927835049</c:v>
                </c:pt>
                <c:pt idx="1">
                  <c:v>0.63298969072164946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'Estadísticas NNA'!$D$363:$D$364</c15:f>
                <c15:dlblRangeCache>
                  <c:ptCount val="2"/>
                  <c:pt idx="0">
                    <c:v>178</c:v>
                  </c:pt>
                  <c:pt idx="1">
                    <c:v>307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00322016"/>
        <c:axId val="-1400315488"/>
      </c:barChart>
      <c:catAx>
        <c:axId val="-14003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400315488"/>
        <c:crosses val="autoZero"/>
        <c:auto val="1"/>
        <c:lblAlgn val="ctr"/>
        <c:lblOffset val="100"/>
        <c:noMultiLvlLbl val="0"/>
      </c:catAx>
      <c:valAx>
        <c:axId val="-1400315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40032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98CB6F-5770-4990-A1A1-797103C34B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2C6830C-3188-49BC-BE88-F7758165E7EF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52E7114-872A-40CA-9441-E9458C36FD5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fld id="{BE500541-49CF-4C22-8FC5-07DCE24AAC2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6957FD3-B788-43E3-8D27-A2E16981C84F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150D6F25-8544-41B9-A084-050A3D6D5F98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NNA'!$C$290:$C$292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NNA'!$E$290:$E$292</c:f>
              <c:numCache>
                <c:formatCode>0.0%</c:formatCode>
                <c:ptCount val="3"/>
                <c:pt idx="0">
                  <c:v>0.625</c:v>
                </c:pt>
                <c:pt idx="1">
                  <c:v>0</c:v>
                </c:pt>
                <c:pt idx="2">
                  <c:v>0.375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'Estadísticas NNA'!$D$290:$D$292</c15:f>
                <c15:dlblRangeCache>
                  <c:ptCount val="3"/>
                  <c:pt idx="0">
                    <c:v>5</c:v>
                  </c:pt>
                  <c:pt idx="1">
                    <c:v>0</c:v>
                  </c:pt>
                  <c:pt idx="2">
                    <c:v>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1332442</xdr:colOff>
      <xdr:row>1</xdr:row>
      <xdr:rowOff>150282</xdr:rowOff>
    </xdr:from>
    <xdr:to>
      <xdr:col>3</xdr:col>
      <xdr:colOff>1511047</xdr:colOff>
      <xdr:row>7</xdr:row>
      <xdr:rowOff>86328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442" y="309032"/>
          <a:ext cx="3131355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258234</xdr:colOff>
      <xdr:row>15</xdr:row>
      <xdr:rowOff>157691</xdr:rowOff>
    </xdr:from>
    <xdr:to>
      <xdr:col>4</xdr:col>
      <xdr:colOff>986091</xdr:colOff>
      <xdr:row>21</xdr:row>
      <xdr:rowOff>142126</xdr:rowOff>
    </xdr:to>
    <xdr:sp macro="" textlink="">
      <xdr:nvSpPr>
        <xdr:cNvPr id="3" name="Rectángulo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020234" y="2538941"/>
          <a:ext cx="5448024" cy="936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Octubre - Diciembre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247649</xdr:colOff>
      <xdr:row>27</xdr:row>
      <xdr:rowOff>68260</xdr:rowOff>
    </xdr:from>
    <xdr:to>
      <xdr:col>5</xdr:col>
      <xdr:colOff>89399</xdr:colOff>
      <xdr:row>50</xdr:row>
      <xdr:rowOff>51985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881062</xdr:colOff>
      <xdr:row>69</xdr:row>
      <xdr:rowOff>69318</xdr:rowOff>
    </xdr:from>
    <xdr:to>
      <xdr:col>5</xdr:col>
      <xdr:colOff>236587</xdr:colOff>
      <xdr:row>84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758823</xdr:colOff>
      <xdr:row>53</xdr:row>
      <xdr:rowOff>84667</xdr:rowOff>
    </xdr:from>
    <xdr:to>
      <xdr:col>4</xdr:col>
      <xdr:colOff>397103</xdr:colOff>
      <xdr:row>57</xdr:row>
      <xdr:rowOff>21395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2406088" y="8556314"/>
          <a:ext cx="4367162" cy="564257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</a:t>
          </a:r>
          <a:r>
            <a:rPr lang="es-DO" sz="16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600" b="1" i="1" kern="1200">
              <a:solidFill>
                <a:schemeClr val="tx1"/>
              </a:solidFill>
              <a:latin typeface="Times New Roman"/>
              <a:ea typeface="Calibri" panose="020F0502020204030204" pitchFamily="34" charset="0"/>
              <a:cs typeface="Times New Roman"/>
            </a:rPr>
            <a:t>Octubre - Diciembre 2024</a:t>
          </a:r>
        </a:p>
      </xdr:txBody>
    </xdr:sp>
    <xdr:clientData/>
  </xdr:twoCellAnchor>
  <xdr:twoCellAnchor>
    <xdr:from>
      <xdr:col>2</xdr:col>
      <xdr:colOff>222873</xdr:colOff>
      <xdr:row>88</xdr:row>
      <xdr:rowOff>89585</xdr:rowOff>
    </xdr:from>
    <xdr:to>
      <xdr:col>4</xdr:col>
      <xdr:colOff>921373</xdr:colOff>
      <xdr:row>93</xdr:row>
      <xdr:rowOff>103212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1870138" y="14276232"/>
          <a:ext cx="5427382" cy="79803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37040</xdr:colOff>
      <xdr:row>115</xdr:row>
      <xdr:rowOff>75141</xdr:rowOff>
    </xdr:from>
    <xdr:to>
      <xdr:col>5</xdr:col>
      <xdr:colOff>137990</xdr:colOff>
      <xdr:row>136</xdr:row>
      <xdr:rowOff>112716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321671</xdr:colOff>
      <xdr:row>138</xdr:row>
      <xdr:rowOff>78941</xdr:rowOff>
    </xdr:from>
    <xdr:to>
      <xdr:col>3</xdr:col>
      <xdr:colOff>1725705</xdr:colOff>
      <xdr:row>142</xdr:row>
      <xdr:rowOff>134471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1968936" y="22457088"/>
          <a:ext cx="4362387" cy="683059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</a:t>
          </a:r>
          <a:r>
            <a:rPr lang="es-DO" sz="16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520451</xdr:colOff>
      <xdr:row>152</xdr:row>
      <xdr:rowOff>112060</xdr:rowOff>
    </xdr:from>
    <xdr:to>
      <xdr:col>3</xdr:col>
      <xdr:colOff>1311088</xdr:colOff>
      <xdr:row>156</xdr:row>
      <xdr:rowOff>67236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2167716" y="24865854"/>
          <a:ext cx="3748990" cy="582706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651188</xdr:colOff>
      <xdr:row>168</xdr:row>
      <xdr:rowOff>106455</xdr:rowOff>
    </xdr:from>
    <xdr:to>
      <xdr:col>4</xdr:col>
      <xdr:colOff>185521</xdr:colOff>
      <xdr:row>173</xdr:row>
      <xdr:rowOff>120082</xdr:rowOff>
    </xdr:to>
    <xdr:sp macro="" textlink="">
      <xdr:nvSpPr>
        <xdr:cNvPr id="13" name="Rectángulo 10">
          <a:extLst>
            <a:ext uri="{FF2B5EF4-FFF2-40B4-BE49-F238E27FC236}">
              <a16:creationId xmlns:a16="http://schemas.microsoft.com/office/drawing/2014/main" xmlns="" id="{5B8D5EAF-659B-4FB0-B831-3371107DDB42}"/>
            </a:ext>
          </a:extLst>
        </xdr:cNvPr>
        <xdr:cNvSpPr/>
      </xdr:nvSpPr>
      <xdr:spPr>
        <a:xfrm>
          <a:off x="1413188" y="27549661"/>
          <a:ext cx="5148480" cy="79803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</a:t>
          </a:r>
          <a:r>
            <a:rPr lang="es-DO" sz="16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682964</xdr:colOff>
      <xdr:row>200</xdr:row>
      <xdr:rowOff>89647</xdr:rowOff>
    </xdr:from>
    <xdr:to>
      <xdr:col>4</xdr:col>
      <xdr:colOff>187386</xdr:colOff>
      <xdr:row>203</xdr:row>
      <xdr:rowOff>123265</xdr:rowOff>
    </xdr:to>
    <xdr:sp macro="" textlink="">
      <xdr:nvSpPr>
        <xdr:cNvPr id="14" name="Rectángulo 10">
          <a:extLst>
            <a:ext uri="{FF2B5EF4-FFF2-40B4-BE49-F238E27FC236}">
              <a16:creationId xmlns:a16="http://schemas.microsoft.com/office/drawing/2014/main" xmlns="" id="{75D8A7B3-427A-4A81-ACE6-CDD46965B142}"/>
            </a:ext>
          </a:extLst>
        </xdr:cNvPr>
        <xdr:cNvSpPr/>
      </xdr:nvSpPr>
      <xdr:spPr>
        <a:xfrm>
          <a:off x="1444964" y="32418618"/>
          <a:ext cx="5118569" cy="50426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</a:t>
          </a:r>
          <a:r>
            <a:rPr lang="es-DO" sz="16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877960</xdr:colOff>
      <xdr:row>180</xdr:row>
      <xdr:rowOff>122460</xdr:rowOff>
    </xdr:from>
    <xdr:to>
      <xdr:col>3</xdr:col>
      <xdr:colOff>913210</xdr:colOff>
      <xdr:row>196</xdr:row>
      <xdr:rowOff>87660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1007533</xdr:colOff>
      <xdr:row>213</xdr:row>
      <xdr:rowOff>67235</xdr:rowOff>
    </xdr:from>
    <xdr:to>
      <xdr:col>3</xdr:col>
      <xdr:colOff>1042783</xdr:colOff>
      <xdr:row>228</xdr:row>
      <xdr:rowOff>48808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790727</xdr:colOff>
      <xdr:row>231</xdr:row>
      <xdr:rowOff>54430</xdr:rowOff>
    </xdr:from>
    <xdr:to>
      <xdr:col>4</xdr:col>
      <xdr:colOff>105833</xdr:colOff>
      <xdr:row>235</xdr:row>
      <xdr:rowOff>22413</xdr:rowOff>
    </xdr:to>
    <xdr:sp macro="" textlink="">
      <xdr:nvSpPr>
        <xdr:cNvPr id="17" name="Rectángulo 10">
          <a:extLst>
            <a:ext uri="{FF2B5EF4-FFF2-40B4-BE49-F238E27FC236}">
              <a16:creationId xmlns:a16="http://schemas.microsoft.com/office/drawing/2014/main" xmlns="" id="{14A9799A-4271-43E5-BEC3-C185D4BB81B1}"/>
            </a:ext>
          </a:extLst>
        </xdr:cNvPr>
        <xdr:cNvSpPr/>
      </xdr:nvSpPr>
      <xdr:spPr>
        <a:xfrm>
          <a:off x="1552727" y="39151754"/>
          <a:ext cx="4929253" cy="59551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63445</xdr:colOff>
      <xdr:row>266</xdr:row>
      <xdr:rowOff>85460</xdr:rowOff>
    </xdr:from>
    <xdr:to>
      <xdr:col>3</xdr:col>
      <xdr:colOff>1755961</xdr:colOff>
      <xdr:row>270</xdr:row>
      <xdr:rowOff>89648</xdr:rowOff>
    </xdr:to>
    <xdr:sp macro="" textlink="">
      <xdr:nvSpPr>
        <xdr:cNvPr id="18" name="Rectángulo 10">
          <a:extLst>
            <a:ext uri="{FF2B5EF4-FFF2-40B4-BE49-F238E27FC236}">
              <a16:creationId xmlns:a16="http://schemas.microsoft.com/office/drawing/2014/main" xmlns="" id="{C0D1188C-E2A7-4089-8EED-898212673A6B}"/>
            </a:ext>
          </a:extLst>
        </xdr:cNvPr>
        <xdr:cNvSpPr/>
      </xdr:nvSpPr>
      <xdr:spPr>
        <a:xfrm>
          <a:off x="1710710" y="44852960"/>
          <a:ext cx="4650869" cy="63171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Casación 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en Materia Penal Juvenil,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877360</xdr:colOff>
      <xdr:row>244</xdr:row>
      <xdr:rowOff>81644</xdr:rowOff>
    </xdr:from>
    <xdr:to>
      <xdr:col>3</xdr:col>
      <xdr:colOff>912610</xdr:colOff>
      <xdr:row>260</xdr:row>
      <xdr:rowOff>46844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45806</xdr:colOff>
      <xdr:row>282</xdr:row>
      <xdr:rowOff>87217</xdr:rowOff>
    </xdr:from>
    <xdr:to>
      <xdr:col>4</xdr:col>
      <xdr:colOff>1075766</xdr:colOff>
      <xdr:row>286</xdr:row>
      <xdr:rowOff>23945</xdr:rowOff>
    </xdr:to>
    <xdr:sp macro="" textlink="">
      <xdr:nvSpPr>
        <xdr:cNvPr id="22" name="Rectángulo 6">
          <a:extLst>
            <a:ext uri="{FF2B5EF4-FFF2-40B4-BE49-F238E27FC236}">
              <a16:creationId xmlns:a16="http://schemas.microsoft.com/office/drawing/2014/main" xmlns="" id="{AB5CDA91-299A-4326-8A0E-122C3F2953ED}"/>
            </a:ext>
          </a:extLst>
        </xdr:cNvPr>
        <xdr:cNvSpPr/>
      </xdr:nvSpPr>
      <xdr:spPr>
        <a:xfrm>
          <a:off x="1693071" y="47544129"/>
          <a:ext cx="5758842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Octubre - Diciembre 2024</a:t>
          </a:r>
        </a:p>
      </xdr:txBody>
    </xdr:sp>
    <xdr:clientData/>
  </xdr:twoCellAnchor>
  <xdr:twoCellAnchor>
    <xdr:from>
      <xdr:col>1</xdr:col>
      <xdr:colOff>818028</xdr:colOff>
      <xdr:row>321</xdr:row>
      <xdr:rowOff>100852</xdr:rowOff>
    </xdr:from>
    <xdr:to>
      <xdr:col>5</xdr:col>
      <xdr:colOff>16807</xdr:colOff>
      <xdr:row>325</xdr:row>
      <xdr:rowOff>37580</xdr:rowOff>
    </xdr:to>
    <xdr:sp macro="" textlink="">
      <xdr:nvSpPr>
        <xdr:cNvPr id="23" name="Rectángulo 6">
          <a:extLst>
            <a:ext uri="{FF2B5EF4-FFF2-40B4-BE49-F238E27FC236}">
              <a16:creationId xmlns:a16="http://schemas.microsoft.com/office/drawing/2014/main" xmlns="" id="{BC1AEDC2-AC3C-4F85-85F9-172A8F3606B8}"/>
            </a:ext>
          </a:extLst>
        </xdr:cNvPr>
        <xdr:cNvSpPr/>
      </xdr:nvSpPr>
      <xdr:spPr>
        <a:xfrm>
          <a:off x="1580028" y="53844264"/>
          <a:ext cx="5899897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Preliminares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Octubre - Diciembre 2024</a:t>
          </a:r>
        </a:p>
      </xdr:txBody>
    </xdr:sp>
    <xdr:clientData/>
  </xdr:twoCellAnchor>
  <xdr:twoCellAnchor>
    <xdr:from>
      <xdr:col>1</xdr:col>
      <xdr:colOff>880083</xdr:colOff>
      <xdr:row>355</xdr:row>
      <xdr:rowOff>84707</xdr:rowOff>
    </xdr:from>
    <xdr:to>
      <xdr:col>4</xdr:col>
      <xdr:colOff>1053353</xdr:colOff>
      <xdr:row>359</xdr:row>
      <xdr:rowOff>21434</xdr:rowOff>
    </xdr:to>
    <xdr:sp macro="" textlink="">
      <xdr:nvSpPr>
        <xdr:cNvPr id="24" name="Rectángulo 6">
          <a:extLst>
            <a:ext uri="{FF2B5EF4-FFF2-40B4-BE49-F238E27FC236}">
              <a16:creationId xmlns:a16="http://schemas.microsoft.com/office/drawing/2014/main" xmlns="" id="{EE1ECFD7-C57D-4D33-A214-A445D44F31DB}"/>
            </a:ext>
          </a:extLst>
        </xdr:cNvPr>
        <xdr:cNvSpPr/>
      </xdr:nvSpPr>
      <xdr:spPr>
        <a:xfrm>
          <a:off x="1642083" y="59319001"/>
          <a:ext cx="5787417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de Fondo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Octubre - Diciembre 2024</a:t>
          </a:r>
        </a:p>
      </xdr:txBody>
    </xdr:sp>
    <xdr:clientData/>
  </xdr:twoCellAnchor>
  <xdr:twoCellAnchor>
    <xdr:from>
      <xdr:col>2</xdr:col>
      <xdr:colOff>1622901</xdr:colOff>
      <xdr:row>332</xdr:row>
      <xdr:rowOff>105833</xdr:rowOff>
    </xdr:from>
    <xdr:to>
      <xdr:col>3</xdr:col>
      <xdr:colOff>1550151</xdr:colOff>
      <xdr:row>345</xdr:row>
      <xdr:rowOff>160808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F0B9465E-1955-DC1D-4A3C-4117F7D3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1695512</xdr:colOff>
      <xdr:row>366</xdr:row>
      <xdr:rowOff>76823</xdr:rowOff>
    </xdr:from>
    <xdr:to>
      <xdr:col>3</xdr:col>
      <xdr:colOff>1622762</xdr:colOff>
      <xdr:row>379</xdr:row>
      <xdr:rowOff>131797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7361A6B6-DA4B-BD64-14D9-5C5B3D3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433916</xdr:colOff>
      <xdr:row>9</xdr:row>
      <xdr:rowOff>10583</xdr:rowOff>
    </xdr:from>
    <xdr:to>
      <xdr:col>8</xdr:col>
      <xdr:colOff>613833</xdr:colOff>
      <xdr:row>13</xdr:row>
      <xdr:rowOff>89957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195916" y="1439333"/>
          <a:ext cx="9927167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31/12/2024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  <xdr:twoCellAnchor>
    <xdr:from>
      <xdr:col>2</xdr:col>
      <xdr:colOff>299506</xdr:colOff>
      <xdr:row>294</xdr:row>
      <xdr:rowOff>29632</xdr:rowOff>
    </xdr:from>
    <xdr:to>
      <xdr:col>5</xdr:col>
      <xdr:colOff>141256</xdr:colOff>
      <xdr:row>317</xdr:row>
      <xdr:rowOff>13357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22:E365"/>
  <sheetViews>
    <sheetView tabSelected="1" zoomScale="85" zoomScaleNormal="85" workbookViewId="0">
      <selection activeCell="E290" sqref="E290"/>
    </sheetView>
  </sheetViews>
  <sheetFormatPr baseColWidth="10" defaultColWidth="11.42578125" defaultRowHeight="12.75" x14ac:dyDescent="0.2"/>
  <cols>
    <col min="1" max="1" width="11.42578125" style="1"/>
    <col min="2" max="2" width="13.28515625" style="1" customWidth="1"/>
    <col min="3" max="3" width="44.28515625" style="1" customWidth="1"/>
    <col min="4" max="4" width="26.5703125" style="1" bestFit="1" customWidth="1"/>
    <col min="5" max="5" width="16.28515625" style="1" bestFit="1" customWidth="1"/>
    <col min="6" max="16384" width="11.42578125" style="1"/>
  </cols>
  <sheetData>
    <row r="22" spans="3:5" ht="15.75" x14ac:dyDescent="0.25">
      <c r="C22" s="15" t="s">
        <v>0</v>
      </c>
      <c r="D22" s="15"/>
      <c r="E22" s="15"/>
    </row>
    <row r="23" spans="3:5" ht="15.75" x14ac:dyDescent="0.25">
      <c r="C23" s="2" t="s">
        <v>1</v>
      </c>
      <c r="D23" s="2" t="s">
        <v>2</v>
      </c>
      <c r="E23" s="2" t="s">
        <v>3</v>
      </c>
    </row>
    <row r="24" spans="3:5" ht="13.5" x14ac:dyDescent="0.2">
      <c r="C24" s="11" t="s">
        <v>4</v>
      </c>
      <c r="D24" s="4">
        <v>343</v>
      </c>
      <c r="E24" s="5">
        <f>D24/$D$26</f>
        <v>0.91223404255319152</v>
      </c>
    </row>
    <row r="25" spans="3:5" ht="13.5" x14ac:dyDescent="0.2">
      <c r="C25" s="12" t="s">
        <v>5</v>
      </c>
      <c r="D25" s="6">
        <v>33</v>
      </c>
      <c r="E25" s="5">
        <f>D25/$D$26</f>
        <v>8.7765957446808512E-2</v>
      </c>
    </row>
    <row r="26" spans="3:5" ht="15.75" x14ac:dyDescent="0.25">
      <c r="C26" s="7" t="s">
        <v>6</v>
      </c>
      <c r="D26" s="8">
        <f>SUM(D24:D25)</f>
        <v>376</v>
      </c>
      <c r="E26" s="9">
        <f>SUM(E24:E25)</f>
        <v>1</v>
      </c>
    </row>
    <row r="59" spans="3:5" ht="15.75" x14ac:dyDescent="0.25">
      <c r="C59" s="15" t="s">
        <v>7</v>
      </c>
      <c r="D59" s="15"/>
      <c r="E59" s="15"/>
    </row>
    <row r="60" spans="3:5" ht="15.75" x14ac:dyDescent="0.25">
      <c r="C60" s="2" t="s">
        <v>8</v>
      </c>
      <c r="D60" s="2" t="s">
        <v>9</v>
      </c>
      <c r="E60" s="2" t="s">
        <v>3</v>
      </c>
    </row>
    <row r="61" spans="3:5" ht="13.5" x14ac:dyDescent="0.2">
      <c r="C61" s="3" t="s">
        <v>11</v>
      </c>
      <c r="D61" s="4">
        <v>1</v>
      </c>
      <c r="E61" s="10">
        <f t="shared" ref="E61:E68" si="0">D61/$D$69</f>
        <v>3.1152647975077881E-3</v>
      </c>
    </row>
    <row r="62" spans="3:5" ht="13.5" x14ac:dyDescent="0.2">
      <c r="C62" s="3" t="s">
        <v>10</v>
      </c>
      <c r="D62" s="4">
        <v>1</v>
      </c>
      <c r="E62" s="10">
        <f t="shared" si="0"/>
        <v>3.1152647975077881E-3</v>
      </c>
    </row>
    <row r="63" spans="3:5" ht="13.5" x14ac:dyDescent="0.2">
      <c r="C63" s="3" t="s">
        <v>12</v>
      </c>
      <c r="D63" s="4">
        <v>3</v>
      </c>
      <c r="E63" s="10">
        <f t="shared" si="0"/>
        <v>9.3457943925233638E-3</v>
      </c>
    </row>
    <row r="64" spans="3:5" ht="13.5" x14ac:dyDescent="0.2">
      <c r="C64" s="3" t="s">
        <v>15</v>
      </c>
      <c r="D64" s="4">
        <v>15</v>
      </c>
      <c r="E64" s="10">
        <f t="shared" si="0"/>
        <v>4.6728971962616821E-2</v>
      </c>
    </row>
    <row r="65" spans="3:5" ht="13.5" x14ac:dyDescent="0.2">
      <c r="C65" s="3" t="s">
        <v>13</v>
      </c>
      <c r="D65" s="4">
        <v>27</v>
      </c>
      <c r="E65" s="10">
        <f t="shared" si="0"/>
        <v>8.4112149532710276E-2</v>
      </c>
    </row>
    <row r="66" spans="3:5" ht="13.5" x14ac:dyDescent="0.2">
      <c r="C66" s="13" t="s">
        <v>14</v>
      </c>
      <c r="D66" s="4">
        <v>60</v>
      </c>
      <c r="E66" s="10">
        <f t="shared" si="0"/>
        <v>0.18691588785046728</v>
      </c>
    </row>
    <row r="67" spans="3:5" ht="13.5" x14ac:dyDescent="0.2">
      <c r="C67" s="3" t="s">
        <v>16</v>
      </c>
      <c r="D67" s="4">
        <v>76</v>
      </c>
      <c r="E67" s="10">
        <f t="shared" si="0"/>
        <v>0.2367601246105919</v>
      </c>
    </row>
    <row r="68" spans="3:5" ht="13.5" x14ac:dyDescent="0.2">
      <c r="C68" s="3" t="s">
        <v>17</v>
      </c>
      <c r="D68" s="4">
        <v>138</v>
      </c>
      <c r="E68" s="10">
        <f t="shared" si="0"/>
        <v>0.42990654205607476</v>
      </c>
    </row>
    <row r="69" spans="3:5" ht="15.75" x14ac:dyDescent="0.25">
      <c r="C69" s="7" t="s">
        <v>6</v>
      </c>
      <c r="D69" s="8">
        <f>SUM(D61:D68)</f>
        <v>321</v>
      </c>
      <c r="E69" s="9">
        <f>SUM(E61:E68)</f>
        <v>1</v>
      </c>
    </row>
    <row r="94" spans="3:5" ht="15.75" x14ac:dyDescent="0.25">
      <c r="C94" s="15" t="s">
        <v>18</v>
      </c>
      <c r="D94" s="15"/>
      <c r="E94" s="15"/>
    </row>
    <row r="95" spans="3:5" ht="15.75" x14ac:dyDescent="0.25">
      <c r="C95" s="2" t="s">
        <v>19</v>
      </c>
      <c r="D95" s="2" t="s">
        <v>20</v>
      </c>
      <c r="E95" s="2" t="s">
        <v>3</v>
      </c>
    </row>
    <row r="96" spans="3:5" ht="13.5" x14ac:dyDescent="0.2">
      <c r="C96" s="3" t="s">
        <v>21</v>
      </c>
      <c r="D96" s="4">
        <v>0</v>
      </c>
      <c r="E96" s="10">
        <f t="shared" ref="E96:E114" si="1">D96/$D$115</f>
        <v>0</v>
      </c>
    </row>
    <row r="97" spans="3:5" ht="13.5" x14ac:dyDescent="0.2">
      <c r="C97" s="3" t="s">
        <v>51</v>
      </c>
      <c r="D97" s="4">
        <v>0</v>
      </c>
      <c r="E97" s="10">
        <f t="shared" si="1"/>
        <v>0</v>
      </c>
    </row>
    <row r="98" spans="3:5" ht="13.5" x14ac:dyDescent="0.2">
      <c r="C98" s="3" t="s">
        <v>54</v>
      </c>
      <c r="D98" s="4">
        <v>0</v>
      </c>
      <c r="E98" s="10">
        <f t="shared" si="1"/>
        <v>0</v>
      </c>
    </row>
    <row r="99" spans="3:5" ht="13.5" x14ac:dyDescent="0.2">
      <c r="C99" s="3" t="s">
        <v>57</v>
      </c>
      <c r="D99" s="4">
        <v>0</v>
      </c>
      <c r="E99" s="10">
        <f t="shared" si="1"/>
        <v>0</v>
      </c>
    </row>
    <row r="100" spans="3:5" ht="13.5" x14ac:dyDescent="0.2">
      <c r="C100" s="3" t="s">
        <v>56</v>
      </c>
      <c r="D100" s="4">
        <v>0</v>
      </c>
      <c r="E100" s="10">
        <f t="shared" si="1"/>
        <v>0</v>
      </c>
    </row>
    <row r="101" spans="3:5" ht="13.5" x14ac:dyDescent="0.2">
      <c r="C101" s="3" t="s">
        <v>50</v>
      </c>
      <c r="D101" s="4">
        <v>0</v>
      </c>
      <c r="E101" s="10">
        <f t="shared" si="1"/>
        <v>0</v>
      </c>
    </row>
    <row r="102" spans="3:5" ht="13.5" x14ac:dyDescent="0.2">
      <c r="C102" s="3" t="s">
        <v>55</v>
      </c>
      <c r="D102" s="4">
        <v>0</v>
      </c>
      <c r="E102" s="10">
        <f t="shared" si="1"/>
        <v>0</v>
      </c>
    </row>
    <row r="103" spans="3:5" ht="13.5" x14ac:dyDescent="0.2">
      <c r="C103" s="3" t="s">
        <v>22</v>
      </c>
      <c r="D103" s="4">
        <v>0</v>
      </c>
      <c r="E103" s="10">
        <f t="shared" si="1"/>
        <v>0</v>
      </c>
    </row>
    <row r="104" spans="3:5" ht="13.5" x14ac:dyDescent="0.2">
      <c r="C104" s="3" t="s">
        <v>23</v>
      </c>
      <c r="D104" s="4">
        <v>1</v>
      </c>
      <c r="E104" s="10">
        <f t="shared" si="1"/>
        <v>2.7624309392265192E-3</v>
      </c>
    </row>
    <row r="105" spans="3:5" ht="13.5" x14ac:dyDescent="0.2">
      <c r="C105" s="3" t="s">
        <v>24</v>
      </c>
      <c r="D105" s="4">
        <v>1</v>
      </c>
      <c r="E105" s="10">
        <f t="shared" si="1"/>
        <v>2.7624309392265192E-3</v>
      </c>
    </row>
    <row r="106" spans="3:5" ht="13.5" x14ac:dyDescent="0.2">
      <c r="C106" s="3" t="s">
        <v>53</v>
      </c>
      <c r="D106" s="4">
        <v>3</v>
      </c>
      <c r="E106" s="10">
        <f t="shared" si="1"/>
        <v>8.2872928176795577E-3</v>
      </c>
    </row>
    <row r="107" spans="3:5" ht="13.5" x14ac:dyDescent="0.2">
      <c r="C107" s="3" t="s">
        <v>60</v>
      </c>
      <c r="D107" s="4">
        <v>4</v>
      </c>
      <c r="E107" s="10">
        <f t="shared" si="1"/>
        <v>1.1049723756906077E-2</v>
      </c>
    </row>
    <row r="108" spans="3:5" ht="13.5" x14ac:dyDescent="0.2">
      <c r="C108" s="3" t="s">
        <v>25</v>
      </c>
      <c r="D108" s="4">
        <v>4</v>
      </c>
      <c r="E108" s="10">
        <f t="shared" si="1"/>
        <v>1.1049723756906077E-2</v>
      </c>
    </row>
    <row r="109" spans="3:5" ht="13.5" x14ac:dyDescent="0.2">
      <c r="C109" s="3" t="s">
        <v>52</v>
      </c>
      <c r="D109" s="4">
        <v>5</v>
      </c>
      <c r="E109" s="10">
        <f t="shared" si="1"/>
        <v>1.3812154696132596E-2</v>
      </c>
    </row>
    <row r="110" spans="3:5" ht="13.5" x14ac:dyDescent="0.2">
      <c r="C110" s="3" t="s">
        <v>29</v>
      </c>
      <c r="D110" s="4">
        <v>27</v>
      </c>
      <c r="E110" s="10">
        <f t="shared" si="1"/>
        <v>7.4585635359116026E-2</v>
      </c>
    </row>
    <row r="111" spans="3:5" ht="13.5" x14ac:dyDescent="0.2">
      <c r="C111" s="3" t="s">
        <v>27</v>
      </c>
      <c r="D111" s="4">
        <v>36</v>
      </c>
      <c r="E111" s="10">
        <f t="shared" si="1"/>
        <v>9.9447513812154692E-2</v>
      </c>
    </row>
    <row r="112" spans="3:5" ht="13.5" x14ac:dyDescent="0.2">
      <c r="C112" s="3" t="s">
        <v>26</v>
      </c>
      <c r="D112" s="4">
        <v>36</v>
      </c>
      <c r="E112" s="10">
        <f t="shared" si="1"/>
        <v>9.9447513812154692E-2</v>
      </c>
    </row>
    <row r="113" spans="3:5" ht="13.5" x14ac:dyDescent="0.2">
      <c r="C113" s="3" t="s">
        <v>30</v>
      </c>
      <c r="D113" s="4">
        <v>99</v>
      </c>
      <c r="E113" s="10">
        <f t="shared" si="1"/>
        <v>0.27348066298342544</v>
      </c>
    </row>
    <row r="114" spans="3:5" ht="13.5" x14ac:dyDescent="0.2">
      <c r="C114" s="3" t="s">
        <v>28</v>
      </c>
      <c r="D114" s="4">
        <v>146</v>
      </c>
      <c r="E114" s="10">
        <f t="shared" si="1"/>
        <v>0.40331491712707185</v>
      </c>
    </row>
    <row r="115" spans="3:5" ht="15.75" x14ac:dyDescent="0.25">
      <c r="C115" s="7" t="s">
        <v>6</v>
      </c>
      <c r="D115" s="8">
        <f>SUM(D96:D114)</f>
        <v>362</v>
      </c>
      <c r="E115" s="9">
        <f>SUM(E96:E114)</f>
        <v>1</v>
      </c>
    </row>
    <row r="144" spans="3:4" ht="15.75" x14ac:dyDescent="0.25">
      <c r="C144" s="15" t="s">
        <v>31</v>
      </c>
      <c r="D144" s="15"/>
    </row>
    <row r="145" spans="3:4" ht="15.75" x14ac:dyDescent="0.25">
      <c r="C145" s="2" t="s">
        <v>32</v>
      </c>
      <c r="D145" s="2" t="s">
        <v>9</v>
      </c>
    </row>
    <row r="146" spans="3:4" ht="13.5" x14ac:dyDescent="0.2">
      <c r="C146" s="11" t="s">
        <v>33</v>
      </c>
      <c r="D146" s="4">
        <v>1</v>
      </c>
    </row>
    <row r="147" spans="3:4" ht="13.5" x14ac:dyDescent="0.2">
      <c r="C147" s="11" t="s">
        <v>34</v>
      </c>
      <c r="D147" s="4">
        <v>0</v>
      </c>
    </row>
    <row r="148" spans="3:4" ht="13.5" x14ac:dyDescent="0.2">
      <c r="C148" s="11" t="s">
        <v>35</v>
      </c>
      <c r="D148" s="4">
        <v>1</v>
      </c>
    </row>
    <row r="149" spans="3:4" ht="13.5" x14ac:dyDescent="0.2">
      <c r="C149" s="12" t="s">
        <v>36</v>
      </c>
      <c r="D149" s="4">
        <v>0</v>
      </c>
    </row>
    <row r="150" spans="3:4" ht="15.75" x14ac:dyDescent="0.25">
      <c r="C150" s="7" t="s">
        <v>6</v>
      </c>
      <c r="D150" s="8">
        <f>SUM(D146:D149)</f>
        <v>2</v>
      </c>
    </row>
    <row r="158" spans="3:4" ht="15.75" x14ac:dyDescent="0.25">
      <c r="C158" s="15" t="s">
        <v>37</v>
      </c>
      <c r="D158" s="15"/>
    </row>
    <row r="159" spans="3:4" ht="15.75" x14ac:dyDescent="0.25">
      <c r="C159" s="2" t="s">
        <v>32</v>
      </c>
      <c r="D159" s="2" t="s">
        <v>9</v>
      </c>
    </row>
    <row r="160" spans="3:4" ht="13.5" x14ac:dyDescent="0.2">
      <c r="C160" s="11" t="s">
        <v>33</v>
      </c>
      <c r="D160" s="4">
        <v>2</v>
      </c>
    </row>
    <row r="161" spans="3:4" ht="13.5" x14ac:dyDescent="0.2">
      <c r="C161" s="11" t="s">
        <v>34</v>
      </c>
      <c r="D161" s="4">
        <v>1</v>
      </c>
    </row>
    <row r="162" spans="3:4" ht="13.5" x14ac:dyDescent="0.2">
      <c r="C162" s="11" t="s">
        <v>35</v>
      </c>
      <c r="D162" s="4">
        <v>0</v>
      </c>
    </row>
    <row r="163" spans="3:4" ht="13.5" x14ac:dyDescent="0.2">
      <c r="C163" s="12" t="s">
        <v>36</v>
      </c>
      <c r="D163" s="4">
        <v>0</v>
      </c>
    </row>
    <row r="164" spans="3:4" ht="15.75" x14ac:dyDescent="0.25">
      <c r="C164" s="7" t="s">
        <v>6</v>
      </c>
      <c r="D164" s="8">
        <f>SUM(D160:D163)</f>
        <v>3</v>
      </c>
    </row>
    <row r="174" spans="3:4" ht="15.75" x14ac:dyDescent="0.25">
      <c r="C174" s="15" t="s">
        <v>38</v>
      </c>
      <c r="D174" s="15"/>
    </row>
    <row r="175" spans="3:4" ht="15.75" x14ac:dyDescent="0.25">
      <c r="C175" s="2" t="s">
        <v>32</v>
      </c>
      <c r="D175" s="2" t="s">
        <v>9</v>
      </c>
    </row>
    <row r="176" spans="3:4" ht="13.5" x14ac:dyDescent="0.2">
      <c r="C176" s="11" t="s">
        <v>33</v>
      </c>
      <c r="D176" s="4">
        <v>4</v>
      </c>
    </row>
    <row r="177" spans="3:4" ht="13.5" x14ac:dyDescent="0.2">
      <c r="C177" s="11" t="s">
        <v>34</v>
      </c>
      <c r="D177" s="4">
        <v>0</v>
      </c>
    </row>
    <row r="178" spans="3:4" ht="13.5" x14ac:dyDescent="0.2">
      <c r="C178" s="11" t="s">
        <v>35</v>
      </c>
      <c r="D178" s="4">
        <v>0</v>
      </c>
    </row>
    <row r="179" spans="3:4" ht="13.5" x14ac:dyDescent="0.2">
      <c r="C179" s="12" t="s">
        <v>36</v>
      </c>
      <c r="D179" s="4">
        <v>9</v>
      </c>
    </row>
    <row r="180" spans="3:4" ht="15.75" x14ac:dyDescent="0.25">
      <c r="C180" s="7" t="s">
        <v>6</v>
      </c>
      <c r="D180" s="8">
        <f>SUM(D176:D179)</f>
        <v>13</v>
      </c>
    </row>
    <row r="206" spans="3:4" ht="15.75" x14ac:dyDescent="0.25">
      <c r="C206" s="15" t="s">
        <v>39</v>
      </c>
      <c r="D206" s="15"/>
    </row>
    <row r="207" spans="3:4" ht="15.75" x14ac:dyDescent="0.25">
      <c r="C207" s="2" t="s">
        <v>32</v>
      </c>
      <c r="D207" s="2" t="s">
        <v>9</v>
      </c>
    </row>
    <row r="208" spans="3:4" ht="13.5" x14ac:dyDescent="0.2">
      <c r="C208" s="11" t="s">
        <v>33</v>
      </c>
      <c r="D208" s="4">
        <v>14</v>
      </c>
    </row>
    <row r="209" spans="3:4" ht="13.5" x14ac:dyDescent="0.2">
      <c r="C209" s="11" t="s">
        <v>34</v>
      </c>
      <c r="D209" s="4">
        <v>0</v>
      </c>
    </row>
    <row r="210" spans="3:4" ht="13.5" x14ac:dyDescent="0.2">
      <c r="C210" s="11" t="s">
        <v>35</v>
      </c>
      <c r="D210" s="4">
        <v>17</v>
      </c>
    </row>
    <row r="211" spans="3:4" ht="13.5" x14ac:dyDescent="0.2">
      <c r="C211" s="12" t="s">
        <v>36</v>
      </c>
      <c r="D211" s="4">
        <v>7</v>
      </c>
    </row>
    <row r="212" spans="3:4" ht="15.75" x14ac:dyDescent="0.25">
      <c r="C212" s="7" t="s">
        <v>6</v>
      </c>
      <c r="D212" s="8">
        <f>SUM(D208:D211)</f>
        <v>38</v>
      </c>
    </row>
    <row r="237" spans="3:4" ht="15.75" x14ac:dyDescent="0.25">
      <c r="C237" s="15" t="s">
        <v>40</v>
      </c>
      <c r="D237" s="15"/>
    </row>
    <row r="238" spans="3:4" ht="15.75" x14ac:dyDescent="0.25">
      <c r="C238" s="2" t="s">
        <v>32</v>
      </c>
      <c r="D238" s="2" t="s">
        <v>9</v>
      </c>
    </row>
    <row r="239" spans="3:4" ht="13.5" x14ac:dyDescent="0.2">
      <c r="C239" s="11" t="s">
        <v>33</v>
      </c>
      <c r="D239" s="4">
        <v>18</v>
      </c>
    </row>
    <row r="240" spans="3:4" ht="13.5" x14ac:dyDescent="0.2">
      <c r="C240" s="11" t="s">
        <v>34</v>
      </c>
      <c r="D240" s="4">
        <v>0</v>
      </c>
    </row>
    <row r="241" spans="3:4" ht="13.5" x14ac:dyDescent="0.2">
      <c r="C241" s="11" t="s">
        <v>35</v>
      </c>
      <c r="D241" s="4">
        <v>0</v>
      </c>
    </row>
    <row r="242" spans="3:4" ht="13.5" x14ac:dyDescent="0.2">
      <c r="C242" s="12" t="s">
        <v>36</v>
      </c>
      <c r="D242" s="4">
        <v>14</v>
      </c>
    </row>
    <row r="243" spans="3:4" ht="15.75" x14ac:dyDescent="0.25">
      <c r="C243" s="7" t="s">
        <v>6</v>
      </c>
      <c r="D243" s="8">
        <f>SUM(D239:D242)</f>
        <v>32</v>
      </c>
    </row>
    <row r="272" spans="3:4" ht="15.75" x14ac:dyDescent="0.25">
      <c r="C272" s="15" t="s">
        <v>41</v>
      </c>
      <c r="D272" s="15"/>
    </row>
    <row r="273" spans="3:5" ht="15.75" x14ac:dyDescent="0.25">
      <c r="C273" s="2" t="s">
        <v>32</v>
      </c>
      <c r="D273" s="2" t="s">
        <v>9</v>
      </c>
    </row>
    <row r="274" spans="3:5" ht="13.5" x14ac:dyDescent="0.2">
      <c r="C274" s="11" t="s">
        <v>33</v>
      </c>
      <c r="D274" s="4">
        <v>6</v>
      </c>
    </row>
    <row r="275" spans="3:5" ht="13.5" x14ac:dyDescent="0.2">
      <c r="C275" s="11" t="s">
        <v>34</v>
      </c>
      <c r="D275" s="4">
        <v>0</v>
      </c>
    </row>
    <row r="276" spans="3:5" ht="13.5" x14ac:dyDescent="0.2">
      <c r="C276" s="11" t="s">
        <v>35</v>
      </c>
      <c r="D276" s="4">
        <v>0</v>
      </c>
    </row>
    <row r="277" spans="3:5" ht="13.5" x14ac:dyDescent="0.2">
      <c r="C277" s="12" t="s">
        <v>36</v>
      </c>
      <c r="D277" s="4">
        <v>2</v>
      </c>
    </row>
    <row r="278" spans="3:5" ht="15.75" x14ac:dyDescent="0.25">
      <c r="C278" s="7" t="s">
        <v>6</v>
      </c>
      <c r="D278" s="8">
        <f>SUM(D274:D277)</f>
        <v>8</v>
      </c>
    </row>
    <row r="288" spans="3:5" ht="15.75" x14ac:dyDescent="0.25">
      <c r="C288" s="14" t="s">
        <v>42</v>
      </c>
      <c r="D288" s="14"/>
      <c r="E288" s="14"/>
    </row>
    <row r="289" spans="3:5" ht="15.75" x14ac:dyDescent="0.25">
      <c r="C289" s="2" t="s">
        <v>43</v>
      </c>
      <c r="D289" s="2" t="s">
        <v>44</v>
      </c>
      <c r="E289" s="2" t="s">
        <v>3</v>
      </c>
    </row>
    <row r="290" spans="3:5" ht="13.5" x14ac:dyDescent="0.2">
      <c r="C290" s="11" t="s">
        <v>45</v>
      </c>
      <c r="D290" s="4">
        <v>5</v>
      </c>
      <c r="E290" s="10">
        <f>D290/$D$293</f>
        <v>0.625</v>
      </c>
    </row>
    <row r="291" spans="3:5" ht="13.5" x14ac:dyDescent="0.2">
      <c r="C291" s="11" t="s">
        <v>46</v>
      </c>
      <c r="D291" s="4">
        <v>0</v>
      </c>
      <c r="E291" s="10">
        <f t="shared" ref="E291:E292" si="2">D291/$D$293</f>
        <v>0</v>
      </c>
    </row>
    <row r="292" spans="3:5" ht="13.5" x14ac:dyDescent="0.2">
      <c r="C292" s="11" t="s">
        <v>47</v>
      </c>
      <c r="D292" s="4">
        <v>3</v>
      </c>
      <c r="E292" s="10">
        <f t="shared" si="2"/>
        <v>0.375</v>
      </c>
    </row>
    <row r="293" spans="3:5" ht="15.75" x14ac:dyDescent="0.25">
      <c r="C293" s="7" t="s">
        <v>6</v>
      </c>
      <c r="D293" s="8">
        <f>SUM(D290:D292)</f>
        <v>8</v>
      </c>
      <c r="E293" s="9">
        <f>SUM(E290:E292)</f>
        <v>1</v>
      </c>
    </row>
    <row r="327" spans="3:5" ht="15.75" x14ac:dyDescent="0.25">
      <c r="C327" s="14" t="s">
        <v>58</v>
      </c>
      <c r="D327" s="14"/>
      <c r="E327" s="14"/>
    </row>
    <row r="328" spans="3:5" ht="15.75" x14ac:dyDescent="0.25">
      <c r="C328" s="2"/>
      <c r="D328" s="2" t="s">
        <v>9</v>
      </c>
      <c r="E328" s="2" t="s">
        <v>3</v>
      </c>
    </row>
    <row r="329" spans="3:5" ht="13.5" x14ac:dyDescent="0.2">
      <c r="C329" s="11" t="s">
        <v>48</v>
      </c>
      <c r="D329" s="4">
        <v>144</v>
      </c>
      <c r="E329" s="5">
        <f>D329/$D$331</f>
        <v>0.32142857142857145</v>
      </c>
    </row>
    <row r="330" spans="3:5" ht="13.5" x14ac:dyDescent="0.2">
      <c r="C330" s="11" t="s">
        <v>49</v>
      </c>
      <c r="D330" s="4">
        <v>304</v>
      </c>
      <c r="E330" s="5">
        <f>D330/$D$331</f>
        <v>0.6785714285714286</v>
      </c>
    </row>
    <row r="331" spans="3:5" ht="15.75" x14ac:dyDescent="0.25">
      <c r="C331" s="7" t="s">
        <v>6</v>
      </c>
      <c r="D331" s="8">
        <f>SUM(D329:D330)</f>
        <v>448</v>
      </c>
      <c r="E331" s="9">
        <f>SUM(E329:E330)</f>
        <v>1</v>
      </c>
    </row>
    <row r="361" spans="3:5" ht="15.75" x14ac:dyDescent="0.25">
      <c r="C361" s="14" t="s">
        <v>59</v>
      </c>
      <c r="D361" s="14"/>
      <c r="E361" s="14"/>
    </row>
    <row r="362" spans="3:5" ht="15.75" x14ac:dyDescent="0.25">
      <c r="C362" s="2"/>
      <c r="D362" s="2" t="s">
        <v>9</v>
      </c>
      <c r="E362" s="2" t="s">
        <v>3</v>
      </c>
    </row>
    <row r="363" spans="3:5" ht="13.5" x14ac:dyDescent="0.2">
      <c r="C363" s="11" t="s">
        <v>48</v>
      </c>
      <c r="D363" s="4">
        <v>178</v>
      </c>
      <c r="E363" s="5">
        <f>D363/$D$365</f>
        <v>0.36701030927835049</v>
      </c>
    </row>
    <row r="364" spans="3:5" ht="13.5" x14ac:dyDescent="0.2">
      <c r="C364" s="11" t="s">
        <v>49</v>
      </c>
      <c r="D364" s="4">
        <v>307</v>
      </c>
      <c r="E364" s="5">
        <f>D364/$D$365</f>
        <v>0.63298969072164946</v>
      </c>
    </row>
    <row r="365" spans="3:5" ht="15.75" x14ac:dyDescent="0.25">
      <c r="C365" s="7" t="s">
        <v>6</v>
      </c>
      <c r="D365" s="8">
        <f>SUM(D363:D364)</f>
        <v>485</v>
      </c>
      <c r="E365" s="9">
        <f>SUM(E363:E364)</f>
        <v>1</v>
      </c>
    </row>
  </sheetData>
  <sortState ref="C96:E114">
    <sortCondition ref="E96:E114"/>
  </sortState>
  <mergeCells count="12">
    <mergeCell ref="C361:E361"/>
    <mergeCell ref="C174:D174"/>
    <mergeCell ref="C22:E22"/>
    <mergeCell ref="C59:E59"/>
    <mergeCell ref="C94:E94"/>
    <mergeCell ref="C144:D144"/>
    <mergeCell ref="C158:D158"/>
    <mergeCell ref="C206:D206"/>
    <mergeCell ref="C237:D237"/>
    <mergeCell ref="C272:D272"/>
    <mergeCell ref="C288:E288"/>
    <mergeCell ref="C327:E3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2023-01-13T20:38:22Z</dcterms:created>
  <dcterms:modified xsi:type="dcterms:W3CDTF">2025-03-27T13:06:04Z</dcterms:modified>
</cp:coreProperties>
</file>