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5" i="1" l="1"/>
  <c r="D73" i="1"/>
  <c r="E64" i="1" s="1"/>
  <c r="D323" i="1"/>
  <c r="D403" i="1"/>
  <c r="D244" i="1"/>
  <c r="D523" i="1"/>
  <c r="E522" i="1" s="1"/>
  <c r="D363" i="1"/>
  <c r="D171" i="1"/>
  <c r="D207" i="1"/>
  <c r="D28" i="1"/>
  <c r="E27" i="1" s="1"/>
  <c r="D486" i="1"/>
  <c r="E485" i="1" s="1"/>
  <c r="D127" i="1"/>
  <c r="E125" i="1" s="1"/>
  <c r="D441" i="1"/>
  <c r="E439" i="1" s="1"/>
  <c r="E71" i="1" l="1"/>
  <c r="E67" i="1"/>
  <c r="E70" i="1"/>
  <c r="E484" i="1"/>
  <c r="E486" i="1" s="1"/>
  <c r="E66" i="1"/>
  <c r="E68" i="1"/>
  <c r="E65" i="1"/>
  <c r="E69" i="1"/>
  <c r="E72" i="1"/>
  <c r="E521" i="1"/>
  <c r="E523" i="1" s="1"/>
  <c r="E438" i="1"/>
  <c r="E26" i="1"/>
  <c r="E28" i="1" s="1"/>
  <c r="E440" i="1"/>
  <c r="E118" i="1"/>
  <c r="E122" i="1"/>
  <c r="E108" i="1"/>
  <c r="E109" i="1"/>
  <c r="E124" i="1"/>
  <c r="E117" i="1"/>
  <c r="E120" i="1"/>
  <c r="E113" i="1"/>
  <c r="E126" i="1"/>
  <c r="E121" i="1"/>
  <c r="E119" i="1"/>
  <c r="E116" i="1"/>
  <c r="E111" i="1"/>
  <c r="E112" i="1"/>
  <c r="E110" i="1"/>
  <c r="E123" i="1"/>
  <c r="E114" i="1"/>
  <c r="E107" i="1"/>
  <c r="E115" i="1"/>
  <c r="E73" i="1" l="1"/>
  <c r="E441" i="1"/>
  <c r="E127" i="1"/>
</calcChain>
</file>

<file path=xl/sharedStrings.xml><?xml version="1.0" encoding="utf-8"?>
<sst xmlns="http://schemas.openxmlformats.org/spreadsheetml/2006/main" count="122" uniqueCount="62">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</sst>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ORD'!$C$26:$C$27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ORD'!$E$26:$E$27</c:f>
              <c:numCache>
                <c:formatCode>0%</c:formatCode>
                <c:ptCount val="2"/>
                <c:pt idx="0">
                  <c:v>0.93742395272031986</c:v>
                </c:pt>
                <c:pt idx="1">
                  <c:v>6.2576047279680164E-2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ORD'!$D$26:$D$27</c15:f>
                <c15:dlblRangeCache>
                  <c:ptCount val="2"/>
                  <c:pt idx="0">
                    <c:v>5,393</c:v>
                  </c:pt>
                  <c:pt idx="1">
                    <c:v>360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ORD'!$C$399:$C$402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ORD'!$D$399:$D$402</c:f>
              <c:numCache>
                <c:formatCode>#,##0</c:formatCode>
                <c:ptCount val="4"/>
                <c:pt idx="0">
                  <c:v>288</c:v>
                </c:pt>
                <c:pt idx="1">
                  <c:v>0</c:v>
                </c:pt>
                <c:pt idx="2">
                  <c:v>5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61610704"/>
        <c:axId val="1726807584"/>
      </c:barChart>
      <c:catAx>
        <c:axId val="196161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26807584"/>
        <c:crosses val="autoZero"/>
        <c:auto val="1"/>
        <c:lblAlgn val="ctr"/>
        <c:lblOffset val="100"/>
        <c:noMultiLvlLbl val="0"/>
      </c:catAx>
      <c:valAx>
        <c:axId val="17268075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6161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4823192645088642E-3"/>
                  <c:y val="4.4356949333840667E-3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0858062696610488E-2"/>
                  <c:y val="-8.8211670310708867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7188428874734607"/>
                      <c:h val="0.21300242718446602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ORD'!$C$438:$C$440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ORD'!$E$438:$E$440</c:f>
              <c:numCache>
                <c:formatCode>0%</c:formatCode>
                <c:ptCount val="3"/>
                <c:pt idx="0">
                  <c:v>0.38709677419354838</c:v>
                </c:pt>
                <c:pt idx="1">
                  <c:v>3.2258064516129031E-2</c:v>
                </c:pt>
                <c:pt idx="2">
                  <c:v>0.58064516129032262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ORD'!$D$438:$D$440</c15:f>
                <c15:dlblRangeCache>
                  <c:ptCount val="3"/>
                  <c:pt idx="0">
                    <c:v>48</c:v>
                  </c:pt>
                  <c:pt idx="1">
                    <c:v>4</c:v>
                  </c:pt>
                  <c:pt idx="2">
                    <c:v>72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707251527339566E-2"/>
          <c:y val="0.12426712962962963"/>
          <c:w val="0.9385854969453209"/>
          <c:h val="0.764190277777777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ORD'!$C$484:$C$485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ORD'!$E$484:$E$485</c:f>
              <c:numCache>
                <c:formatCode>0%</c:formatCode>
                <c:ptCount val="2"/>
                <c:pt idx="0">
                  <c:v>0.33691176470588236</c:v>
                </c:pt>
                <c:pt idx="1">
                  <c:v>0.66308823529411764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ORD'!$D$484:$D$485</c15:f>
                <c15:dlblRangeCache>
                  <c:ptCount val="2"/>
                  <c:pt idx="0">
                    <c:v>2,291</c:v>
                  </c:pt>
                  <c:pt idx="1">
                    <c:v>4,509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6811392"/>
        <c:axId val="1726809216"/>
      </c:barChart>
      <c:catAx>
        <c:axId val="172681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26809216"/>
        <c:crosses val="autoZero"/>
        <c:auto val="1"/>
        <c:lblAlgn val="ctr"/>
        <c:lblOffset val="100"/>
        <c:noMultiLvlLbl val="0"/>
      </c:catAx>
      <c:valAx>
        <c:axId val="172680921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72681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ORD'!$C$521:$C$522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ORD'!$E$521:$E$522</c:f>
              <c:numCache>
                <c:formatCode>0%</c:formatCode>
                <c:ptCount val="2"/>
                <c:pt idx="0">
                  <c:v>0.33130316076866534</c:v>
                </c:pt>
                <c:pt idx="1">
                  <c:v>0.66869683923133472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ORD'!$D$521:$D$522</c15:f>
                <c15:dlblRangeCache>
                  <c:ptCount val="2"/>
                  <c:pt idx="0">
                    <c:v>3,155</c:v>
                  </c:pt>
                  <c:pt idx="1">
                    <c:v>6,368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8980960"/>
        <c:axId val="1979654352"/>
      </c:barChart>
      <c:catAx>
        <c:axId val="192898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79654352"/>
        <c:crosses val="autoZero"/>
        <c:auto val="1"/>
        <c:lblAlgn val="ctr"/>
        <c:lblOffset val="100"/>
        <c:noMultiLvlLbl val="0"/>
      </c:catAx>
      <c:valAx>
        <c:axId val="197965435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2898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862364498644984"/>
          <c:y val="4.4579491264079077E-2"/>
          <c:w val="0.40131537940379397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CC6DFA7-BE5F-40F7-91D9-CD748BE01CF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1B2EC02-AD40-4775-B527-DD31DD4CEDF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1F3E483-9466-4723-AE0B-BF0DD56B8A1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CEAE38A-488F-448D-AB5E-C27F03049B8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310C89E-30C8-40FC-B582-29EA4A46E32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AA66A0D-0037-4B5F-BFC2-0C18DD97739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28B3FE3-B226-4DE3-8F5A-ECFC2A2E2C9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FD4C675-F3A5-461C-A1CE-4BA0FD6813C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D0B37E2-D098-4369-95D2-0A122FBA2E2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3FACE3A-17D8-4C5C-98C5-098D9B7C8AA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0A42AF7-277C-426C-936F-BC4FB55016B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70A65A6-192A-4FD9-A439-F93D3748642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F81CBF7-C441-4665-9DAC-2C72E4F63E2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68FA270-D2D1-48B6-8FA8-4C540766FCF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F65349C-05B3-4114-9538-4FCCF44A1CB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675375F-425C-480D-BF80-2F713AA5C58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87D44D6-A364-4544-8347-F7B55253ACA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4B6FDDE-5E59-4D1D-A4AB-1E9D786F09D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ORD'!$C$64:$C$72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ORD'!$E$64:$E$72</c:f>
              <c:numCache>
                <c:formatCode>0.00%</c:formatCode>
                <c:ptCount val="9"/>
                <c:pt idx="0">
                  <c:v>6.1475409836065579E-4</c:v>
                </c:pt>
                <c:pt idx="1">
                  <c:v>1.8442622950819673E-3</c:v>
                </c:pt>
                <c:pt idx="2">
                  <c:v>3.0737704918032786E-3</c:v>
                </c:pt>
                <c:pt idx="3">
                  <c:v>4.3032786885245904E-3</c:v>
                </c:pt>
                <c:pt idx="4">
                  <c:v>4.3442622950819673E-2</c:v>
                </c:pt>
                <c:pt idx="5">
                  <c:v>0.10430327868852458</c:v>
                </c:pt>
                <c:pt idx="6">
                  <c:v>0.24959016393442623</c:v>
                </c:pt>
                <c:pt idx="7">
                  <c:v>0.26413934426229507</c:v>
                </c:pt>
                <c:pt idx="8">
                  <c:v>0.32868852459016396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ORD'!$D$64:$D$72</c15:f>
                <c15:dlblRangeCache>
                  <c:ptCount val="9"/>
                  <c:pt idx="0">
                    <c:v>3</c:v>
                  </c:pt>
                  <c:pt idx="1">
                    <c:v>9</c:v>
                  </c:pt>
                  <c:pt idx="2">
                    <c:v>15</c:v>
                  </c:pt>
                  <c:pt idx="3">
                    <c:v>21</c:v>
                  </c:pt>
                  <c:pt idx="4">
                    <c:v>212</c:v>
                  </c:pt>
                  <c:pt idx="5">
                    <c:v>509</c:v>
                  </c:pt>
                  <c:pt idx="6">
                    <c:v>1,218</c:v>
                  </c:pt>
                  <c:pt idx="7">
                    <c:v>1,289</c:v>
                  </c:pt>
                  <c:pt idx="8">
                    <c:v>1,604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1613424"/>
        <c:axId val="1961608528"/>
      </c:barChart>
      <c:catAx>
        <c:axId val="196161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61608528"/>
        <c:crosses val="autoZero"/>
        <c:auto val="1"/>
        <c:lblAlgn val="ctr"/>
        <c:lblOffset val="100"/>
        <c:noMultiLvlLbl val="0"/>
      </c:catAx>
      <c:valAx>
        <c:axId val="196160852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96161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20824486907292"/>
          <c:y val="3.9091247422132304E-2"/>
          <c:w val="0.42677282377919329"/>
          <c:h val="0.92181750515573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B6C30E8-B099-4C85-8D04-6DE96FD30BA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78E009E-518E-4783-8F5D-D3E546AE7FD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4D7EDE-1A5F-4B52-A49F-47D2350AE6C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A83811F-3177-47BD-86EF-F969198EE2B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EE5AAB7-B9A7-4CD9-B8AC-A9012DDEFAB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0D6D500-A3BB-4E3C-8029-588DEEA3D25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4DC1ECA-195F-4BDF-A203-F33E9070813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19DF05A-2684-4118-87E2-C55C8B680D6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870D4ED-5D61-4620-AA1B-EE67838B03E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ADD3778-8143-4D2D-802E-BAF1E87FCFA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4C53F9A-6FCF-44AB-BB69-3AE31D534CB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0009D98-7508-4C14-A0BF-3425DFE19C1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94AD36D-E273-4850-B063-B265C8060C8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5B73010-DF1F-4CAA-988C-E17F8BDFC31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6CA77D5-C567-44F9-94BB-3972F60DD8B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4947298-2E77-4E84-927B-BD5F5028509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20DAD7C-D2F8-4C08-AAF3-DCB5DF2C482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53B7749-10A3-492E-AFFE-CE9658DA739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43B3680-EF7C-490E-B091-FE1D40E00ED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21AC624-EC0E-4400-BB12-F9692DF3B6E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2AFCA4D-7AC8-4D8E-A26F-C2AB853BDDD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702FD84-1331-4FFA-B6B4-6EDB4895B96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57CCC18-38CB-4A82-B50E-688D8E19B37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6AC253E-5822-4C2A-84D1-5993F674397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43D382F-1974-47B4-93C1-F1D7907395E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8E60E7B-72DD-4DD4-A47D-162EEB9C30F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893C83A-2367-49CF-AEE5-B4CEC6864CE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92932E8-A782-4274-B111-1F3221A2EAB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B2B7B55-D947-4E11-B21B-EFAFC9D3431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2377D6F-A717-4335-9326-A48AC66DAC8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9FC66C7-A46E-4F87-95A0-A93B513A75F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6192262-160A-4C4D-8E46-6717A52B533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26F834B-ABF5-4A8A-A9B7-BE6EA1700C8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D1273AE-2A56-42E0-B343-2AC86F2AF69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ORD'!$C$110:$C$126</c:f>
              <c:strCache>
                <c:ptCount val="17"/>
                <c:pt idx="0">
                  <c:v>Indulto</c:v>
                </c:pt>
                <c:pt idx="1">
                  <c:v>Cumplimiento Especial de la Pena Definitivo</c:v>
                </c:pt>
                <c:pt idx="2">
                  <c:v>Sustitución de la Multa Definitiva</c:v>
                </c:pt>
                <c:pt idx="3">
                  <c:v>Libertad Condicional Definitiva</c:v>
                </c:pt>
                <c:pt idx="4">
                  <c:v>Declinatoria al Tribunal de Adolescentes</c:v>
                </c:pt>
                <c:pt idx="5">
                  <c:v>Fallecimiento</c:v>
                </c:pt>
                <c:pt idx="6">
                  <c:v>Traslados Otorgados Fuera de la Jurisdicción</c:v>
                </c:pt>
                <c:pt idx="7">
                  <c:v>Perdón Judicial (Con Pena Eximida) </c:v>
                </c:pt>
                <c:pt idx="8">
                  <c:v>Nulidad del Procedimiento</c:v>
                </c:pt>
                <c:pt idx="9">
                  <c:v>Prescripción</c:v>
                </c:pt>
                <c:pt idx="10">
                  <c:v>Condena Mínima (Pena Cumplida) </c:v>
                </c:pt>
                <c:pt idx="11">
                  <c:v>Criterio de Oportunidad</c:v>
                </c:pt>
                <c:pt idx="12">
                  <c:v>Agilización de Libertad</c:v>
                </c:pt>
                <c:pt idx="13">
                  <c:v>Archivo Definitivo</c:v>
                </c:pt>
                <c:pt idx="14">
                  <c:v>Auto de No Ha Lugar</c:v>
                </c:pt>
                <c:pt idx="15">
                  <c:v>Descargo </c:v>
                </c:pt>
                <c:pt idx="16">
                  <c:v>Extinción</c:v>
                </c:pt>
              </c:strCache>
            </c:strRef>
          </c:cat>
          <c:val>
            <c:numRef>
              <c:f>'Estadísticas ORD'!$E$110:$E$126</c:f>
              <c:numCache>
                <c:formatCode>0.00%</c:formatCode>
                <c:ptCount val="17"/>
                <c:pt idx="0">
                  <c:v>3.1104199066874026E-4</c:v>
                </c:pt>
                <c:pt idx="1">
                  <c:v>3.1104199066874026E-4</c:v>
                </c:pt>
                <c:pt idx="2">
                  <c:v>3.1104199066874026E-4</c:v>
                </c:pt>
                <c:pt idx="3">
                  <c:v>1.8662519440124418E-3</c:v>
                </c:pt>
                <c:pt idx="4">
                  <c:v>1.8662519440124418E-3</c:v>
                </c:pt>
                <c:pt idx="5">
                  <c:v>3.1104199066874028E-3</c:v>
                </c:pt>
                <c:pt idx="6">
                  <c:v>3.4214618973561432E-3</c:v>
                </c:pt>
                <c:pt idx="7">
                  <c:v>3.7325038880248835E-3</c:v>
                </c:pt>
                <c:pt idx="8">
                  <c:v>4.0435458786936239E-3</c:v>
                </c:pt>
                <c:pt idx="9">
                  <c:v>4.6656298600311046E-3</c:v>
                </c:pt>
                <c:pt idx="10">
                  <c:v>4.9766718506998441E-3</c:v>
                </c:pt>
                <c:pt idx="11">
                  <c:v>1.4930015552099534E-2</c:v>
                </c:pt>
                <c:pt idx="12">
                  <c:v>4.3545878693623641E-2</c:v>
                </c:pt>
                <c:pt idx="13">
                  <c:v>0.10139968895800933</c:v>
                </c:pt>
                <c:pt idx="14">
                  <c:v>0.14556765163297045</c:v>
                </c:pt>
                <c:pt idx="15">
                  <c:v>0.25412130637636082</c:v>
                </c:pt>
                <c:pt idx="16">
                  <c:v>0.41181959564541215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ORD'!$D$110:$D$126</c15:f>
                <c15:dlblRangeCache>
                  <c:ptCount val="17"/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6</c:v>
                  </c:pt>
                  <c:pt idx="4">
                    <c:v>6</c:v>
                  </c:pt>
                  <c:pt idx="5">
                    <c:v>10</c:v>
                  </c:pt>
                  <c:pt idx="6">
                    <c:v>11</c:v>
                  </c:pt>
                  <c:pt idx="7">
                    <c:v>12</c:v>
                  </c:pt>
                  <c:pt idx="8">
                    <c:v>13</c:v>
                  </c:pt>
                  <c:pt idx="9">
                    <c:v>15</c:v>
                  </c:pt>
                  <c:pt idx="10">
                    <c:v>16</c:v>
                  </c:pt>
                  <c:pt idx="11">
                    <c:v>48</c:v>
                  </c:pt>
                  <c:pt idx="12">
                    <c:v>140</c:v>
                  </c:pt>
                  <c:pt idx="13">
                    <c:v>326</c:v>
                  </c:pt>
                  <c:pt idx="14">
                    <c:v>468</c:v>
                  </c:pt>
                  <c:pt idx="15">
                    <c:v>817</c:v>
                  </c:pt>
                  <c:pt idx="16">
                    <c:v>1,324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1616144"/>
        <c:axId val="1961619952"/>
      </c:barChart>
      <c:catAx>
        <c:axId val="1961616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61619952"/>
        <c:crosses val="autoZero"/>
        <c:auto val="1"/>
        <c:lblAlgn val="ctr"/>
        <c:lblOffset val="100"/>
        <c:noMultiLvlLbl val="0"/>
      </c:catAx>
      <c:valAx>
        <c:axId val="1961619952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96161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ORD'!$C$167:$C$170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ORD'!$D$167:$D$170</c:f>
              <c:numCache>
                <c:formatCode>#,##0</c:formatCode>
                <c:ptCount val="4"/>
                <c:pt idx="0">
                  <c:v>82</c:v>
                </c:pt>
                <c:pt idx="1">
                  <c:v>4</c:v>
                </c:pt>
                <c:pt idx="2">
                  <c:v>25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1619408"/>
        <c:axId val="1961616688"/>
      </c:barChart>
      <c:catAx>
        <c:axId val="196161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61616688"/>
        <c:crosses val="autoZero"/>
        <c:auto val="1"/>
        <c:lblAlgn val="ctr"/>
        <c:lblOffset val="100"/>
        <c:noMultiLvlLbl val="0"/>
      </c:catAx>
      <c:valAx>
        <c:axId val="1961616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6161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ORD'!$C$203:$C$206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ORD'!$D$203:$D$206</c:f>
              <c:numCache>
                <c:formatCode>#,##0</c:formatCode>
                <c:ptCount val="4"/>
                <c:pt idx="0">
                  <c:v>25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1617776"/>
        <c:axId val="1961615056"/>
      </c:barChart>
      <c:catAx>
        <c:axId val="196161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61615056"/>
        <c:crosses val="autoZero"/>
        <c:auto val="1"/>
        <c:lblAlgn val="ctr"/>
        <c:lblOffset val="100"/>
        <c:noMultiLvlLbl val="0"/>
      </c:catAx>
      <c:valAx>
        <c:axId val="1961615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616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ORD'!$C$240:$C$243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ORD'!$D$240:$D$243</c:f>
              <c:numCache>
                <c:formatCode>#,##0</c:formatCode>
                <c:ptCount val="4"/>
                <c:pt idx="0">
                  <c:v>561</c:v>
                </c:pt>
                <c:pt idx="1">
                  <c:v>2</c:v>
                </c:pt>
                <c:pt idx="2">
                  <c:v>174</c:v>
                </c:pt>
                <c:pt idx="3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1622672"/>
        <c:axId val="1961618320"/>
      </c:barChart>
      <c:catAx>
        <c:axId val="196162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61618320"/>
        <c:crosses val="autoZero"/>
        <c:auto val="1"/>
        <c:lblAlgn val="ctr"/>
        <c:lblOffset val="100"/>
        <c:noMultiLvlLbl val="0"/>
      </c:catAx>
      <c:valAx>
        <c:axId val="19616183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6162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ORD'!$C$281:$C$284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ORD'!$D$281:$D$284</c:f>
              <c:numCache>
                <c:formatCode>#,##0</c:formatCode>
                <c:ptCount val="4"/>
                <c:pt idx="0">
                  <c:v>861</c:v>
                </c:pt>
                <c:pt idx="1">
                  <c:v>10</c:v>
                </c:pt>
                <c:pt idx="2">
                  <c:v>362</c:v>
                </c:pt>
                <c:pt idx="3">
                  <c:v>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1620496"/>
        <c:axId val="1961607440"/>
      </c:barChart>
      <c:catAx>
        <c:axId val="196162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61607440"/>
        <c:crosses val="autoZero"/>
        <c:auto val="1"/>
        <c:lblAlgn val="ctr"/>
        <c:lblOffset val="100"/>
        <c:noMultiLvlLbl val="0"/>
      </c:catAx>
      <c:valAx>
        <c:axId val="19616074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6162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ORD'!$C$319:$C$322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ORD'!$D$319:$D$322</c:f>
              <c:numCache>
                <c:formatCode>#,##0</c:formatCode>
                <c:ptCount val="4"/>
                <c:pt idx="0">
                  <c:v>227</c:v>
                </c:pt>
                <c:pt idx="1">
                  <c:v>6</c:v>
                </c:pt>
                <c:pt idx="2">
                  <c:v>97</c:v>
                </c:pt>
                <c:pt idx="3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61609072"/>
        <c:axId val="1961621584"/>
      </c:barChart>
      <c:catAx>
        <c:axId val="196160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61621584"/>
        <c:crosses val="autoZero"/>
        <c:auto val="1"/>
        <c:lblAlgn val="ctr"/>
        <c:lblOffset val="100"/>
        <c:noMultiLvlLbl val="0"/>
      </c:catAx>
      <c:valAx>
        <c:axId val="19616215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6160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ORD'!$C$359:$C$362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ORD'!$D$359:$D$362</c:f>
              <c:numCache>
                <c:formatCode>#,##0</c:formatCode>
                <c:ptCount val="4"/>
                <c:pt idx="0">
                  <c:v>549</c:v>
                </c:pt>
                <c:pt idx="1">
                  <c:v>0</c:v>
                </c:pt>
                <c:pt idx="2">
                  <c:v>80</c:v>
                </c:pt>
                <c:pt idx="3">
                  <c:v>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61615600"/>
        <c:axId val="1961622128"/>
      </c:barChart>
      <c:catAx>
        <c:axId val="196161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61622128"/>
        <c:crosses val="autoZero"/>
        <c:auto val="1"/>
        <c:lblAlgn val="ctr"/>
        <c:lblOffset val="100"/>
        <c:noMultiLvlLbl val="0"/>
      </c:catAx>
      <c:valAx>
        <c:axId val="19616221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6161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240506</xdr:colOff>
      <xdr:row>17</xdr:row>
      <xdr:rowOff>107158</xdr:rowOff>
    </xdr:from>
    <xdr:to>
      <xdr:col>4</xdr:col>
      <xdr:colOff>1191758</xdr:colOff>
      <xdr:row>23</xdr:row>
      <xdr:rowOff>162758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526506" y="2805908"/>
          <a:ext cx="5861919" cy="99751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Octubre - Diciembre 2024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1507332</xdr:colOff>
      <xdr:row>1</xdr:row>
      <xdr:rowOff>83344</xdr:rowOff>
    </xdr:from>
    <xdr:to>
      <xdr:col>3</xdr:col>
      <xdr:colOff>1667936</xdr:colOff>
      <xdr:row>7</xdr:row>
      <xdr:rowOff>67015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332" y="250032"/>
          <a:ext cx="3315760" cy="983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282689</xdr:colOff>
      <xdr:row>29</xdr:row>
      <xdr:rowOff>18710</xdr:rowOff>
    </xdr:from>
    <xdr:to>
      <xdr:col>4</xdr:col>
      <xdr:colOff>1137314</xdr:colOff>
      <xdr:row>52</xdr:row>
      <xdr:rowOff>141496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152132</xdr:colOff>
      <xdr:row>75</xdr:row>
      <xdr:rowOff>37306</xdr:rowOff>
    </xdr:from>
    <xdr:to>
      <xdr:col>4</xdr:col>
      <xdr:colOff>1145465</xdr:colOff>
      <xdr:row>90</xdr:row>
      <xdr:rowOff>132856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612510</xdr:colOff>
      <xdr:row>56</xdr:row>
      <xdr:rowOff>2647</xdr:rowOff>
    </xdr:from>
    <xdr:to>
      <xdr:col>4</xdr:col>
      <xdr:colOff>920751</xdr:colOff>
      <xdr:row>62</xdr:row>
      <xdr:rowOff>72400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2136510" y="9030230"/>
          <a:ext cx="5218908" cy="1064587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 kern="1200">
              <a:solidFill>
                <a:schemeClr val="tx1"/>
              </a:solidFill>
              <a:latin typeface="Times New Roman"/>
              <a:ea typeface="Calibri" panose="020F0502020204030204" pitchFamily="34" charset="0"/>
              <a:cs typeface="Times New Roman"/>
            </a:rPr>
            <a:t>Octubre - Diciembre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583405</xdr:colOff>
      <xdr:row>98</xdr:row>
      <xdr:rowOff>64823</xdr:rowOff>
    </xdr:from>
    <xdr:to>
      <xdr:col>4</xdr:col>
      <xdr:colOff>1052852</xdr:colOff>
      <xdr:row>103</xdr:row>
      <xdr:rowOff>146634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1345405" y="15982156"/>
          <a:ext cx="6142114" cy="87556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Octubre - Diciembre 2024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232643</xdr:colOff>
      <xdr:row>127</xdr:row>
      <xdr:rowOff>36738</xdr:rowOff>
    </xdr:from>
    <xdr:to>
      <xdr:col>4</xdr:col>
      <xdr:colOff>973976</xdr:colOff>
      <xdr:row>156</xdr:row>
      <xdr:rowOff>112988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181240</xdr:colOff>
      <xdr:row>159</xdr:row>
      <xdr:rowOff>24144</xdr:rowOff>
    </xdr:from>
    <xdr:to>
      <xdr:col>4</xdr:col>
      <xdr:colOff>169332</xdr:colOff>
      <xdr:row>163</xdr:row>
      <xdr:rowOff>127002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1705240" y="25963894"/>
          <a:ext cx="4898759" cy="73785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</a:t>
          </a:r>
          <a:r>
            <a:rPr lang="es-DO" sz="18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Octubre - Diciembre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</xdr:colOff>
      <xdr:row>195</xdr:row>
      <xdr:rowOff>152656</xdr:rowOff>
    </xdr:from>
    <xdr:to>
      <xdr:col>4</xdr:col>
      <xdr:colOff>809625</xdr:colOff>
      <xdr:row>199</xdr:row>
      <xdr:rowOff>109228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762190" y="31659239"/>
          <a:ext cx="6482102" cy="59157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Octubre - Diciembre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959114</xdr:colOff>
      <xdr:row>173</xdr:row>
      <xdr:rowOff>20110</xdr:rowOff>
    </xdr:from>
    <xdr:to>
      <xdr:col>3</xdr:col>
      <xdr:colOff>793281</xdr:colOff>
      <xdr:row>189</xdr:row>
      <xdr:rowOff>36110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1047749</xdr:colOff>
      <xdr:row>208</xdr:row>
      <xdr:rowOff>153722</xdr:rowOff>
    </xdr:from>
    <xdr:to>
      <xdr:col>3</xdr:col>
      <xdr:colOff>881916</xdr:colOff>
      <xdr:row>225</xdr:row>
      <xdr:rowOff>10972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511972</xdr:colOff>
      <xdr:row>231</xdr:row>
      <xdr:rowOff>134798</xdr:rowOff>
    </xdr:from>
    <xdr:to>
      <xdr:col>4</xdr:col>
      <xdr:colOff>273845</xdr:colOff>
      <xdr:row>237</xdr:row>
      <xdr:rowOff>103704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1273972" y="37525715"/>
          <a:ext cx="5434540" cy="921406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Octubre - Diciembre 2024</a:t>
          </a:r>
        </a:p>
        <a:p>
          <a:pPr algn="ctr"/>
          <a:endParaRPr lang="es-DO" sz="1800"/>
        </a:p>
      </xdr:txBody>
    </xdr:sp>
    <xdr:clientData/>
  </xdr:twoCellAnchor>
  <xdr:twoCellAnchor>
    <xdr:from>
      <xdr:col>1</xdr:col>
      <xdr:colOff>658671</xdr:colOff>
      <xdr:row>273</xdr:row>
      <xdr:rowOff>21687</xdr:rowOff>
    </xdr:from>
    <xdr:to>
      <xdr:col>4</xdr:col>
      <xdr:colOff>529402</xdr:colOff>
      <xdr:row>277</xdr:row>
      <xdr:rowOff>26286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2182671" y="44249437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Octubre - Diciembre 2024</a:t>
          </a:r>
        </a:p>
      </xdr:txBody>
    </xdr:sp>
    <xdr:clientData/>
  </xdr:twoCellAnchor>
  <xdr:twoCellAnchor>
    <xdr:from>
      <xdr:col>2</xdr:col>
      <xdr:colOff>993132</xdr:colOff>
      <xdr:row>246</xdr:row>
      <xdr:rowOff>18784</xdr:rowOff>
    </xdr:from>
    <xdr:to>
      <xdr:col>3</xdr:col>
      <xdr:colOff>827299</xdr:colOff>
      <xdr:row>262</xdr:row>
      <xdr:rowOff>34784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1022045</xdr:colOff>
      <xdr:row>287</xdr:row>
      <xdr:rowOff>2646</xdr:rowOff>
    </xdr:from>
    <xdr:to>
      <xdr:col>3</xdr:col>
      <xdr:colOff>856212</xdr:colOff>
      <xdr:row>303</xdr:row>
      <xdr:rowOff>18646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507008</xdr:colOff>
      <xdr:row>311</xdr:row>
      <xdr:rowOff>41672</xdr:rowOff>
    </xdr:from>
    <xdr:to>
      <xdr:col>4</xdr:col>
      <xdr:colOff>377739</xdr:colOff>
      <xdr:row>315</xdr:row>
      <xdr:rowOff>46271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2031008" y="50471255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</a:t>
          </a:r>
          <a:r>
            <a:rPr lang="es-DO" sz="18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Octubre - Diciembre 2024</a:t>
          </a:r>
        </a:p>
      </xdr:txBody>
    </xdr:sp>
    <xdr:clientData/>
  </xdr:twoCellAnchor>
  <xdr:twoCellAnchor>
    <xdr:from>
      <xdr:col>2</xdr:col>
      <xdr:colOff>1086113</xdr:colOff>
      <xdr:row>325</xdr:row>
      <xdr:rowOff>12474</xdr:rowOff>
    </xdr:from>
    <xdr:to>
      <xdr:col>3</xdr:col>
      <xdr:colOff>920280</xdr:colOff>
      <xdr:row>341</xdr:row>
      <xdr:rowOff>28474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508991</xdr:colOff>
      <xdr:row>350</xdr:row>
      <xdr:rowOff>73045</xdr:rowOff>
    </xdr:from>
    <xdr:to>
      <xdr:col>4</xdr:col>
      <xdr:colOff>654843</xdr:colOff>
      <xdr:row>354</xdr:row>
      <xdr:rowOff>77644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2032991" y="56863212"/>
          <a:ext cx="581851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Octubre - Diciembre 2024</a:t>
          </a:r>
        </a:p>
      </xdr:txBody>
    </xdr:sp>
    <xdr:clientData/>
  </xdr:twoCellAnchor>
  <xdr:twoCellAnchor>
    <xdr:from>
      <xdr:col>2</xdr:col>
      <xdr:colOff>1024931</xdr:colOff>
      <xdr:row>364</xdr:row>
      <xdr:rowOff>126174</xdr:rowOff>
    </xdr:from>
    <xdr:to>
      <xdr:col>3</xdr:col>
      <xdr:colOff>859098</xdr:colOff>
      <xdr:row>380</xdr:row>
      <xdr:rowOff>142174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1169456</xdr:colOff>
      <xdr:row>404</xdr:row>
      <xdr:rowOff>128091</xdr:rowOff>
    </xdr:from>
    <xdr:to>
      <xdr:col>3</xdr:col>
      <xdr:colOff>1003623</xdr:colOff>
      <xdr:row>420</xdr:row>
      <xdr:rowOff>144091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628057</xdr:colOff>
      <xdr:row>390</xdr:row>
      <xdr:rowOff>119063</xdr:rowOff>
    </xdr:from>
    <xdr:to>
      <xdr:col>4</xdr:col>
      <xdr:colOff>226220</xdr:colOff>
      <xdr:row>394</xdr:row>
      <xdr:rowOff>123662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2152057" y="63428563"/>
          <a:ext cx="527083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Casación, en 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Octubre - Diciembre 2024</a:t>
          </a:r>
        </a:p>
      </xdr:txBody>
    </xdr:sp>
    <xdr:clientData/>
  </xdr:twoCellAnchor>
  <xdr:twoCellAnchor>
    <xdr:from>
      <xdr:col>1</xdr:col>
      <xdr:colOff>666750</xdr:colOff>
      <xdr:row>430</xdr:row>
      <xdr:rowOff>0</xdr:rowOff>
    </xdr:from>
    <xdr:to>
      <xdr:col>5</xdr:col>
      <xdr:colOff>11907</xdr:colOff>
      <xdr:row>434</xdr:row>
      <xdr:rowOff>4599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2190750" y="69828833"/>
          <a:ext cx="636190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</a:t>
          </a:r>
          <a:r>
            <a:rPr lang="es-DO" sz="18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Octubre - Diciembre 2024</a:t>
          </a:r>
        </a:p>
      </xdr:txBody>
    </xdr:sp>
    <xdr:clientData/>
  </xdr:twoCellAnchor>
  <xdr:twoCellAnchor>
    <xdr:from>
      <xdr:col>2</xdr:col>
      <xdr:colOff>221888</xdr:colOff>
      <xdr:row>443</xdr:row>
      <xdr:rowOff>144101</xdr:rowOff>
    </xdr:from>
    <xdr:to>
      <xdr:col>4</xdr:col>
      <xdr:colOff>963221</xdr:colOff>
      <xdr:row>467</xdr:row>
      <xdr:rowOff>42101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1862700</xdr:colOff>
      <xdr:row>488</xdr:row>
      <xdr:rowOff>72830</xdr:rowOff>
    </xdr:from>
    <xdr:to>
      <xdr:col>3</xdr:col>
      <xdr:colOff>1588867</xdr:colOff>
      <xdr:row>502</xdr:row>
      <xdr:rowOff>10330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748641</xdr:colOff>
      <xdr:row>475</xdr:row>
      <xdr:rowOff>94088</xdr:rowOff>
    </xdr:from>
    <xdr:to>
      <xdr:col>5</xdr:col>
      <xdr:colOff>297657</xdr:colOff>
      <xdr:row>481</xdr:row>
      <xdr:rowOff>62994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1510641" y="77225421"/>
          <a:ext cx="6565766" cy="921406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</a:t>
          </a:r>
          <a:r>
            <a:rPr lang="es-DO" sz="18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Octubre - Diciembre 2024</a:t>
          </a:r>
        </a:p>
        <a:p>
          <a:pPr algn="ctr"/>
          <a:endParaRPr lang="es-DO" sz="1800"/>
        </a:p>
      </xdr:txBody>
    </xdr:sp>
    <xdr:clientData/>
  </xdr:twoCellAnchor>
  <xdr:twoCellAnchor>
    <xdr:from>
      <xdr:col>2</xdr:col>
      <xdr:colOff>1914260</xdr:colOff>
      <xdr:row>524</xdr:row>
      <xdr:rowOff>74347</xdr:rowOff>
    </xdr:from>
    <xdr:to>
      <xdr:col>3</xdr:col>
      <xdr:colOff>1640427</xdr:colOff>
      <xdr:row>538</xdr:row>
      <xdr:rowOff>11847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501803</xdr:colOff>
      <xdr:row>512</xdr:row>
      <xdr:rowOff>118753</xdr:rowOff>
    </xdr:from>
    <xdr:to>
      <xdr:col>6</xdr:col>
      <xdr:colOff>0</xdr:colOff>
      <xdr:row>516</xdr:row>
      <xdr:rowOff>123352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2025803" y="83272003"/>
          <a:ext cx="727694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Octubre - Diciembre 2024</a:t>
          </a:r>
        </a:p>
      </xdr:txBody>
    </xdr:sp>
    <xdr:clientData/>
  </xdr:twoCellAnchor>
  <xdr:twoCellAnchor>
    <xdr:from>
      <xdr:col>0</xdr:col>
      <xdr:colOff>273843</xdr:colOff>
      <xdr:row>9</xdr:row>
      <xdr:rowOff>119064</xdr:rowOff>
    </xdr:from>
    <xdr:to>
      <xdr:col>7</xdr:col>
      <xdr:colOff>631031</xdr:colOff>
      <xdr:row>16</xdr:row>
      <xdr:rowOff>35720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035843" y="1619252"/>
          <a:ext cx="9655969" cy="1083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31/12/2024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21:E523"/>
  <sheetViews>
    <sheetView tabSelected="1" zoomScaleNormal="100" workbookViewId="0">
      <selection activeCell="T535" sqref="T535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47.28515625" style="1" customWidth="1"/>
    <col min="4" max="4" width="26.28515625" style="1" bestFit="1" customWidth="1"/>
    <col min="5" max="5" width="20.140625" style="1" customWidth="1"/>
    <col min="6" max="16384" width="11.42578125" style="1"/>
  </cols>
  <sheetData>
    <row r="21" spans="3:5" ht="12" customHeight="1" x14ac:dyDescent="0.2"/>
    <row r="24" spans="3:5" ht="15.75" x14ac:dyDescent="0.25">
      <c r="C24" s="12" t="s">
        <v>0</v>
      </c>
      <c r="D24" s="12"/>
      <c r="E24" s="12"/>
    </row>
    <row r="25" spans="3:5" ht="15.75" x14ac:dyDescent="0.25">
      <c r="C25" s="2" t="s">
        <v>1</v>
      </c>
      <c r="D25" s="2" t="s">
        <v>2</v>
      </c>
      <c r="E25" s="2" t="s">
        <v>3</v>
      </c>
    </row>
    <row r="26" spans="3:5" ht="13.5" x14ac:dyDescent="0.2">
      <c r="C26" s="10" t="s">
        <v>4</v>
      </c>
      <c r="D26" s="4">
        <v>5393</v>
      </c>
      <c r="E26" s="5">
        <f>D26/$D$28</f>
        <v>0.93742395272031986</v>
      </c>
    </row>
    <row r="27" spans="3:5" ht="13.5" x14ac:dyDescent="0.2">
      <c r="C27" s="11" t="s">
        <v>5</v>
      </c>
      <c r="D27" s="4">
        <v>360</v>
      </c>
      <c r="E27" s="5">
        <f>D27/$D$28</f>
        <v>6.2576047279680164E-2</v>
      </c>
    </row>
    <row r="28" spans="3:5" ht="15.75" x14ac:dyDescent="0.25">
      <c r="C28" s="6" t="s">
        <v>6</v>
      </c>
      <c r="D28" s="7">
        <f>SUM(D26:D27)</f>
        <v>5753</v>
      </c>
      <c r="E28" s="8">
        <f>SUM(E26:E27)</f>
        <v>1</v>
      </c>
    </row>
    <row r="62" spans="3:5" ht="15.75" x14ac:dyDescent="0.25">
      <c r="C62" s="12" t="s">
        <v>7</v>
      </c>
      <c r="D62" s="12"/>
      <c r="E62" s="12"/>
    </row>
    <row r="63" spans="3:5" ht="15.75" x14ac:dyDescent="0.25">
      <c r="C63" s="2" t="s">
        <v>7</v>
      </c>
      <c r="D63" s="2" t="s">
        <v>8</v>
      </c>
      <c r="E63" s="2" t="s">
        <v>3</v>
      </c>
    </row>
    <row r="64" spans="3:5" ht="13.5" x14ac:dyDescent="0.2">
      <c r="C64" s="3" t="s">
        <v>33</v>
      </c>
      <c r="D64" s="4">
        <v>3</v>
      </c>
      <c r="E64" s="9">
        <f t="shared" ref="E64:E72" si="0">D64/$D$73</f>
        <v>6.1475409836065579E-4</v>
      </c>
    </row>
    <row r="65" spans="3:5" ht="13.5" x14ac:dyDescent="0.2">
      <c r="C65" s="3" t="s">
        <v>32</v>
      </c>
      <c r="D65" s="4">
        <v>9</v>
      </c>
      <c r="E65" s="9">
        <f t="shared" si="0"/>
        <v>1.8442622950819673E-3</v>
      </c>
    </row>
    <row r="66" spans="3:5" ht="13.5" x14ac:dyDescent="0.2">
      <c r="C66" s="3" t="s">
        <v>34</v>
      </c>
      <c r="D66" s="4">
        <v>15</v>
      </c>
      <c r="E66" s="9">
        <f t="shared" si="0"/>
        <v>3.0737704918032786E-3</v>
      </c>
    </row>
    <row r="67" spans="3:5" ht="13.5" x14ac:dyDescent="0.2">
      <c r="C67" s="3" t="s">
        <v>35</v>
      </c>
      <c r="D67" s="4">
        <v>21</v>
      </c>
      <c r="E67" s="9">
        <f t="shared" si="0"/>
        <v>4.3032786885245904E-3</v>
      </c>
    </row>
    <row r="68" spans="3:5" ht="13.5" x14ac:dyDescent="0.2">
      <c r="C68" s="3" t="s">
        <v>36</v>
      </c>
      <c r="D68" s="4">
        <v>212</v>
      </c>
      <c r="E68" s="9">
        <f t="shared" si="0"/>
        <v>4.3442622950819673E-2</v>
      </c>
    </row>
    <row r="69" spans="3:5" ht="13.5" x14ac:dyDescent="0.2">
      <c r="C69" s="3" t="s">
        <v>37</v>
      </c>
      <c r="D69" s="4">
        <v>509</v>
      </c>
      <c r="E69" s="9">
        <f t="shared" si="0"/>
        <v>0.10430327868852458</v>
      </c>
    </row>
    <row r="70" spans="3:5" ht="13.5" x14ac:dyDescent="0.2">
      <c r="C70" s="3" t="s">
        <v>38</v>
      </c>
      <c r="D70" s="4">
        <v>1218</v>
      </c>
      <c r="E70" s="9">
        <f t="shared" si="0"/>
        <v>0.24959016393442623</v>
      </c>
    </row>
    <row r="71" spans="3:5" ht="13.5" x14ac:dyDescent="0.2">
      <c r="C71" s="3" t="s">
        <v>39</v>
      </c>
      <c r="D71" s="4">
        <v>1289</v>
      </c>
      <c r="E71" s="9">
        <f t="shared" si="0"/>
        <v>0.26413934426229507</v>
      </c>
    </row>
    <row r="72" spans="3:5" ht="13.5" x14ac:dyDescent="0.2">
      <c r="C72" s="3" t="s">
        <v>40</v>
      </c>
      <c r="D72" s="4">
        <v>1604</v>
      </c>
      <c r="E72" s="9">
        <f t="shared" si="0"/>
        <v>0.32868852459016396</v>
      </c>
    </row>
    <row r="73" spans="3:5" ht="15.75" x14ac:dyDescent="0.25">
      <c r="C73" s="6" t="s">
        <v>6</v>
      </c>
      <c r="D73" s="7">
        <f>SUM(D64:D72)</f>
        <v>4880</v>
      </c>
      <c r="E73" s="8">
        <f>SUM(E64:E72)</f>
        <v>1</v>
      </c>
    </row>
    <row r="105" spans="3:5" ht="15.75" x14ac:dyDescent="0.25">
      <c r="C105" s="12" t="s">
        <v>9</v>
      </c>
      <c r="D105" s="12"/>
      <c r="E105" s="12"/>
    </row>
    <row r="106" spans="3:5" ht="15.75" x14ac:dyDescent="0.25">
      <c r="C106" s="2" t="s">
        <v>10</v>
      </c>
      <c r="D106" s="2" t="s">
        <v>11</v>
      </c>
      <c r="E106" s="2" t="s">
        <v>3</v>
      </c>
    </row>
    <row r="107" spans="3:5" ht="13.5" x14ac:dyDescent="0.2">
      <c r="C107" s="3" t="s">
        <v>41</v>
      </c>
      <c r="D107" s="4">
        <v>0</v>
      </c>
      <c r="E107" s="9">
        <f t="shared" ref="E107:E126" si="1">D107/$D$127</f>
        <v>0</v>
      </c>
    </row>
    <row r="108" spans="3:5" ht="13.5" x14ac:dyDescent="0.2">
      <c r="C108" s="3" t="s">
        <v>42</v>
      </c>
      <c r="D108" s="4">
        <v>0</v>
      </c>
      <c r="E108" s="9">
        <f t="shared" si="1"/>
        <v>0</v>
      </c>
    </row>
    <row r="109" spans="3:5" ht="13.5" x14ac:dyDescent="0.2">
      <c r="C109" s="3" t="s">
        <v>46</v>
      </c>
      <c r="D109" s="4">
        <v>0</v>
      </c>
      <c r="E109" s="9">
        <f t="shared" si="1"/>
        <v>0</v>
      </c>
    </row>
    <row r="110" spans="3:5" ht="13.5" x14ac:dyDescent="0.2">
      <c r="C110" s="3" t="s">
        <v>43</v>
      </c>
      <c r="D110" s="4">
        <v>1</v>
      </c>
      <c r="E110" s="9">
        <f t="shared" si="1"/>
        <v>3.1104199066874026E-4</v>
      </c>
    </row>
    <row r="111" spans="3:5" ht="13.5" x14ac:dyDescent="0.2">
      <c r="C111" s="3" t="s">
        <v>47</v>
      </c>
      <c r="D111" s="4">
        <v>1</v>
      </c>
      <c r="E111" s="9">
        <f t="shared" si="1"/>
        <v>3.1104199066874026E-4</v>
      </c>
    </row>
    <row r="112" spans="3:5" ht="13.5" x14ac:dyDescent="0.2">
      <c r="C112" s="3" t="s">
        <v>44</v>
      </c>
      <c r="D112" s="4">
        <v>1</v>
      </c>
      <c r="E112" s="9">
        <f t="shared" si="1"/>
        <v>3.1104199066874026E-4</v>
      </c>
    </row>
    <row r="113" spans="3:5" ht="13.5" x14ac:dyDescent="0.2">
      <c r="C113" s="3" t="s">
        <v>45</v>
      </c>
      <c r="D113" s="4">
        <v>6</v>
      </c>
      <c r="E113" s="9">
        <f t="shared" si="1"/>
        <v>1.8662519440124418E-3</v>
      </c>
    </row>
    <row r="114" spans="3:5" ht="13.5" x14ac:dyDescent="0.2">
      <c r="C114" s="3" t="s">
        <v>52</v>
      </c>
      <c r="D114" s="4">
        <v>6</v>
      </c>
      <c r="E114" s="9">
        <f t="shared" si="1"/>
        <v>1.8662519440124418E-3</v>
      </c>
    </row>
    <row r="115" spans="3:5" ht="13.5" x14ac:dyDescent="0.2">
      <c r="C115" s="3" t="s">
        <v>49</v>
      </c>
      <c r="D115" s="4">
        <v>10</v>
      </c>
      <c r="E115" s="9">
        <f t="shared" si="1"/>
        <v>3.1104199066874028E-3</v>
      </c>
    </row>
    <row r="116" spans="3:5" ht="13.5" x14ac:dyDescent="0.2">
      <c r="C116" s="3" t="s">
        <v>48</v>
      </c>
      <c r="D116" s="4">
        <v>11</v>
      </c>
      <c r="E116" s="9">
        <f t="shared" si="1"/>
        <v>3.4214618973561432E-3</v>
      </c>
    </row>
    <row r="117" spans="3:5" ht="13.5" x14ac:dyDescent="0.2">
      <c r="C117" s="3" t="s">
        <v>50</v>
      </c>
      <c r="D117" s="4">
        <v>12</v>
      </c>
      <c r="E117" s="9">
        <f t="shared" si="1"/>
        <v>3.7325038880248835E-3</v>
      </c>
    </row>
    <row r="118" spans="3:5" ht="13.5" x14ac:dyDescent="0.2">
      <c r="C118" s="3" t="s">
        <v>54</v>
      </c>
      <c r="D118" s="4">
        <v>13</v>
      </c>
      <c r="E118" s="9">
        <f t="shared" si="1"/>
        <v>4.0435458786936239E-3</v>
      </c>
    </row>
    <row r="119" spans="3:5" ht="13.5" x14ac:dyDescent="0.2">
      <c r="C119" s="3" t="s">
        <v>51</v>
      </c>
      <c r="D119" s="4">
        <v>15</v>
      </c>
      <c r="E119" s="9">
        <f t="shared" si="1"/>
        <v>4.6656298600311046E-3</v>
      </c>
    </row>
    <row r="120" spans="3:5" ht="13.5" x14ac:dyDescent="0.2">
      <c r="C120" s="3" t="s">
        <v>53</v>
      </c>
      <c r="D120" s="4">
        <v>16</v>
      </c>
      <c r="E120" s="9">
        <f t="shared" si="1"/>
        <v>4.9766718506998441E-3</v>
      </c>
    </row>
    <row r="121" spans="3:5" ht="13.5" x14ac:dyDescent="0.2">
      <c r="C121" s="3" t="s">
        <v>27</v>
      </c>
      <c r="D121" s="4">
        <v>48</v>
      </c>
      <c r="E121" s="9">
        <f t="shared" si="1"/>
        <v>1.4930015552099534E-2</v>
      </c>
    </row>
    <row r="122" spans="3:5" ht="13.5" x14ac:dyDescent="0.2">
      <c r="C122" s="3" t="s">
        <v>55</v>
      </c>
      <c r="D122" s="4">
        <v>140</v>
      </c>
      <c r="E122" s="9">
        <f t="shared" si="1"/>
        <v>4.3545878693623641E-2</v>
      </c>
    </row>
    <row r="123" spans="3:5" ht="13.5" x14ac:dyDescent="0.2">
      <c r="C123" s="3" t="s">
        <v>56</v>
      </c>
      <c r="D123" s="4">
        <v>326</v>
      </c>
      <c r="E123" s="9">
        <f t="shared" si="1"/>
        <v>0.10139968895800933</v>
      </c>
    </row>
    <row r="124" spans="3:5" ht="13.5" x14ac:dyDescent="0.2">
      <c r="C124" s="3" t="s">
        <v>57</v>
      </c>
      <c r="D124" s="4">
        <v>468</v>
      </c>
      <c r="E124" s="9">
        <f t="shared" si="1"/>
        <v>0.14556765163297045</v>
      </c>
    </row>
    <row r="125" spans="3:5" ht="13.5" x14ac:dyDescent="0.2">
      <c r="C125" s="3" t="s">
        <v>58</v>
      </c>
      <c r="D125" s="4">
        <v>817</v>
      </c>
      <c r="E125" s="9">
        <f t="shared" si="1"/>
        <v>0.25412130637636082</v>
      </c>
    </row>
    <row r="126" spans="3:5" ht="13.5" x14ac:dyDescent="0.2">
      <c r="C126" s="3" t="s">
        <v>59</v>
      </c>
      <c r="D126" s="4">
        <v>1324</v>
      </c>
      <c r="E126" s="9">
        <f t="shared" si="1"/>
        <v>0.41181959564541215</v>
      </c>
    </row>
    <row r="127" spans="3:5" ht="15.75" x14ac:dyDescent="0.25">
      <c r="C127" s="6" t="s">
        <v>6</v>
      </c>
      <c r="D127" s="7">
        <f>SUM(D107:D126)</f>
        <v>3215</v>
      </c>
      <c r="E127" s="8">
        <f>SUM(E107:E126)</f>
        <v>1</v>
      </c>
    </row>
    <row r="165" spans="3:4" ht="15.75" x14ac:dyDescent="0.25">
      <c r="C165" s="12" t="s">
        <v>12</v>
      </c>
      <c r="D165" s="12"/>
    </row>
    <row r="166" spans="3:4" ht="15.75" x14ac:dyDescent="0.25">
      <c r="C166" s="2" t="s">
        <v>13</v>
      </c>
      <c r="D166" s="2" t="s">
        <v>8</v>
      </c>
    </row>
    <row r="167" spans="3:4" ht="13.5" x14ac:dyDescent="0.2">
      <c r="C167" s="10" t="s">
        <v>14</v>
      </c>
      <c r="D167" s="4">
        <v>82</v>
      </c>
    </row>
    <row r="168" spans="3:4" ht="13.5" x14ac:dyDescent="0.2">
      <c r="C168" s="10" t="s">
        <v>15</v>
      </c>
      <c r="D168" s="4">
        <v>4</v>
      </c>
    </row>
    <row r="169" spans="3:4" ht="13.5" x14ac:dyDescent="0.2">
      <c r="C169" s="10" t="s">
        <v>16</v>
      </c>
      <c r="D169" s="4">
        <v>25</v>
      </c>
    </row>
    <row r="170" spans="3:4" ht="13.5" x14ac:dyDescent="0.2">
      <c r="C170" s="11" t="s">
        <v>17</v>
      </c>
      <c r="D170" s="4">
        <v>11</v>
      </c>
    </row>
    <row r="171" spans="3:4" ht="15.75" x14ac:dyDescent="0.25">
      <c r="C171" s="6" t="s">
        <v>6</v>
      </c>
      <c r="D171" s="7">
        <f>SUM(D167:D170)</f>
        <v>122</v>
      </c>
    </row>
    <row r="201" spans="3:4" ht="15.75" x14ac:dyDescent="0.25">
      <c r="C201" s="12" t="s">
        <v>18</v>
      </c>
      <c r="D201" s="12"/>
    </row>
    <row r="202" spans="3:4" ht="15.75" x14ac:dyDescent="0.25">
      <c r="C202" s="2" t="s">
        <v>13</v>
      </c>
      <c r="D202" s="2" t="s">
        <v>8</v>
      </c>
    </row>
    <row r="203" spans="3:4" ht="13.5" x14ac:dyDescent="0.2">
      <c r="C203" s="10" t="s">
        <v>14</v>
      </c>
      <c r="D203" s="4">
        <v>25</v>
      </c>
    </row>
    <row r="204" spans="3:4" ht="13.5" x14ac:dyDescent="0.2">
      <c r="C204" s="10" t="s">
        <v>15</v>
      </c>
      <c r="D204" s="4">
        <v>6</v>
      </c>
    </row>
    <row r="205" spans="3:4" ht="13.5" x14ac:dyDescent="0.2">
      <c r="C205" s="10" t="s">
        <v>16</v>
      </c>
      <c r="D205" s="4">
        <v>11</v>
      </c>
    </row>
    <row r="206" spans="3:4" ht="13.5" x14ac:dyDescent="0.2">
      <c r="C206" s="11" t="s">
        <v>17</v>
      </c>
      <c r="D206" s="4">
        <v>1</v>
      </c>
    </row>
    <row r="207" spans="3:4" ht="15.75" x14ac:dyDescent="0.25">
      <c r="C207" s="6" t="s">
        <v>6</v>
      </c>
      <c r="D207" s="7">
        <f>SUM(D203:D206)</f>
        <v>43</v>
      </c>
    </row>
    <row r="238" spans="3:4" ht="15.75" x14ac:dyDescent="0.25">
      <c r="C238" s="12" t="s">
        <v>19</v>
      </c>
      <c r="D238" s="12"/>
    </row>
    <row r="239" spans="3:4" ht="15.75" x14ac:dyDescent="0.25">
      <c r="C239" s="2" t="s">
        <v>13</v>
      </c>
      <c r="D239" s="2" t="s">
        <v>8</v>
      </c>
    </row>
    <row r="240" spans="3:4" ht="13.5" x14ac:dyDescent="0.2">
      <c r="C240" s="10" t="s">
        <v>14</v>
      </c>
      <c r="D240" s="4">
        <v>561</v>
      </c>
    </row>
    <row r="241" spans="3:4" ht="13.5" x14ac:dyDescent="0.2">
      <c r="C241" s="10" t="s">
        <v>15</v>
      </c>
      <c r="D241" s="4">
        <v>2</v>
      </c>
    </row>
    <row r="242" spans="3:4" ht="13.5" x14ac:dyDescent="0.2">
      <c r="C242" s="10" t="s">
        <v>16</v>
      </c>
      <c r="D242" s="4">
        <v>174</v>
      </c>
    </row>
    <row r="243" spans="3:4" ht="13.5" x14ac:dyDescent="0.2">
      <c r="C243" s="11" t="s">
        <v>17</v>
      </c>
      <c r="D243" s="4">
        <v>243</v>
      </c>
    </row>
    <row r="244" spans="3:4" ht="15.75" x14ac:dyDescent="0.25">
      <c r="C244" s="6" t="s">
        <v>6</v>
      </c>
      <c r="D244" s="7">
        <f>SUM(D240:D243)</f>
        <v>980</v>
      </c>
    </row>
    <row r="279" spans="3:4" ht="15.75" x14ac:dyDescent="0.25">
      <c r="C279" s="12" t="s">
        <v>20</v>
      </c>
      <c r="D279" s="12"/>
    </row>
    <row r="280" spans="3:4" ht="15.75" x14ac:dyDescent="0.25">
      <c r="C280" s="2" t="s">
        <v>13</v>
      </c>
      <c r="D280" s="2" t="s">
        <v>8</v>
      </c>
    </row>
    <row r="281" spans="3:4" ht="13.5" x14ac:dyDescent="0.2">
      <c r="C281" s="10" t="s">
        <v>14</v>
      </c>
      <c r="D281" s="4">
        <v>861</v>
      </c>
    </row>
    <row r="282" spans="3:4" ht="13.5" x14ac:dyDescent="0.2">
      <c r="C282" s="10" t="s">
        <v>15</v>
      </c>
      <c r="D282" s="4">
        <v>10</v>
      </c>
    </row>
    <row r="283" spans="3:4" ht="13.5" x14ac:dyDescent="0.2">
      <c r="C283" s="10" t="s">
        <v>16</v>
      </c>
      <c r="D283" s="4">
        <v>362</v>
      </c>
    </row>
    <row r="284" spans="3:4" ht="13.5" x14ac:dyDescent="0.2">
      <c r="C284" s="11" t="s">
        <v>17</v>
      </c>
      <c r="D284" s="4">
        <v>282</v>
      </c>
    </row>
    <row r="285" spans="3:4" ht="15.75" x14ac:dyDescent="0.25">
      <c r="C285" s="6" t="s">
        <v>6</v>
      </c>
      <c r="D285" s="7">
        <f>SUM(D281:D284)</f>
        <v>1515</v>
      </c>
    </row>
    <row r="317" spans="3:4" ht="15.75" x14ac:dyDescent="0.25">
      <c r="C317" s="12" t="s">
        <v>21</v>
      </c>
      <c r="D317" s="12"/>
    </row>
    <row r="318" spans="3:4" ht="15.75" x14ac:dyDescent="0.25">
      <c r="C318" s="2" t="s">
        <v>13</v>
      </c>
      <c r="D318" s="2" t="s">
        <v>8</v>
      </c>
    </row>
    <row r="319" spans="3:4" ht="13.5" x14ac:dyDescent="0.2">
      <c r="C319" s="10" t="s">
        <v>14</v>
      </c>
      <c r="D319" s="4">
        <v>227</v>
      </c>
    </row>
    <row r="320" spans="3:4" ht="13.5" x14ac:dyDescent="0.2">
      <c r="C320" s="10" t="s">
        <v>15</v>
      </c>
      <c r="D320" s="4">
        <v>6</v>
      </c>
    </row>
    <row r="321" spans="3:4" ht="13.5" x14ac:dyDescent="0.2">
      <c r="C321" s="10" t="s">
        <v>16</v>
      </c>
      <c r="D321" s="4">
        <v>97</v>
      </c>
    </row>
    <row r="322" spans="3:4" ht="13.5" x14ac:dyDescent="0.2">
      <c r="C322" s="11" t="s">
        <v>17</v>
      </c>
      <c r="D322" s="4">
        <v>59</v>
      </c>
    </row>
    <row r="323" spans="3:4" ht="15.75" x14ac:dyDescent="0.25">
      <c r="C323" s="6" t="s">
        <v>6</v>
      </c>
      <c r="D323" s="7">
        <f>SUM(D319:D322)</f>
        <v>389</v>
      </c>
    </row>
    <row r="357" spans="3:4" ht="15.75" x14ac:dyDescent="0.25">
      <c r="C357" s="12" t="s">
        <v>22</v>
      </c>
      <c r="D357" s="12"/>
    </row>
    <row r="358" spans="3:4" ht="15.75" x14ac:dyDescent="0.25">
      <c r="C358" s="2" t="s">
        <v>13</v>
      </c>
      <c r="D358" s="2" t="s">
        <v>8</v>
      </c>
    </row>
    <row r="359" spans="3:4" ht="13.5" x14ac:dyDescent="0.2">
      <c r="C359" s="10" t="s">
        <v>14</v>
      </c>
      <c r="D359" s="4">
        <v>549</v>
      </c>
    </row>
    <row r="360" spans="3:4" ht="13.5" x14ac:dyDescent="0.2">
      <c r="C360" s="10" t="s">
        <v>15</v>
      </c>
      <c r="D360" s="4">
        <v>0</v>
      </c>
    </row>
    <row r="361" spans="3:4" ht="13.5" x14ac:dyDescent="0.2">
      <c r="C361" s="10" t="s">
        <v>16</v>
      </c>
      <c r="D361" s="4">
        <v>80</v>
      </c>
    </row>
    <row r="362" spans="3:4" ht="13.5" x14ac:dyDescent="0.2">
      <c r="C362" s="11" t="s">
        <v>17</v>
      </c>
      <c r="D362" s="4">
        <v>181</v>
      </c>
    </row>
    <row r="363" spans="3:4" ht="15.75" x14ac:dyDescent="0.25">
      <c r="C363" s="6" t="s">
        <v>6</v>
      </c>
      <c r="D363" s="7">
        <f>SUM(D359:D362)</f>
        <v>810</v>
      </c>
    </row>
    <row r="397" spans="3:4" ht="15.75" x14ac:dyDescent="0.25">
      <c r="C397" s="12" t="s">
        <v>23</v>
      </c>
      <c r="D397" s="12"/>
    </row>
    <row r="398" spans="3:4" ht="15.75" x14ac:dyDescent="0.25">
      <c r="C398" s="2" t="s">
        <v>13</v>
      </c>
      <c r="D398" s="2" t="s">
        <v>8</v>
      </c>
    </row>
    <row r="399" spans="3:4" ht="13.5" x14ac:dyDescent="0.2">
      <c r="C399" s="10" t="s">
        <v>14</v>
      </c>
      <c r="D399" s="4">
        <v>288</v>
      </c>
    </row>
    <row r="400" spans="3:4" ht="13.5" x14ac:dyDescent="0.2">
      <c r="C400" s="10" t="s">
        <v>15</v>
      </c>
      <c r="D400" s="4">
        <v>0</v>
      </c>
    </row>
    <row r="401" spans="3:4" ht="13.5" x14ac:dyDescent="0.2">
      <c r="C401" s="10" t="s">
        <v>16</v>
      </c>
      <c r="D401" s="4">
        <v>5</v>
      </c>
    </row>
    <row r="402" spans="3:4" ht="13.5" x14ac:dyDescent="0.2">
      <c r="C402" s="11" t="s">
        <v>17</v>
      </c>
      <c r="D402" s="4">
        <v>21</v>
      </c>
    </row>
    <row r="403" spans="3:4" ht="15.75" x14ac:dyDescent="0.25">
      <c r="C403" s="6" t="s">
        <v>6</v>
      </c>
      <c r="D403" s="7">
        <f>SUM(D399:D402)</f>
        <v>314</v>
      </c>
    </row>
    <row r="436" spans="3:5" ht="15.75" x14ac:dyDescent="0.25">
      <c r="C436" s="13" t="s">
        <v>24</v>
      </c>
      <c r="D436" s="13"/>
      <c r="E436" s="13"/>
    </row>
    <row r="437" spans="3:5" ht="15.75" x14ac:dyDescent="0.25">
      <c r="C437" s="2" t="s">
        <v>25</v>
      </c>
      <c r="D437" s="2" t="s">
        <v>26</v>
      </c>
      <c r="E437" s="2" t="s">
        <v>3</v>
      </c>
    </row>
    <row r="438" spans="3:5" ht="13.5" x14ac:dyDescent="0.2">
      <c r="C438" s="10" t="s">
        <v>27</v>
      </c>
      <c r="D438" s="4">
        <v>48</v>
      </c>
      <c r="E438" s="5">
        <f>D438/$D$441</f>
        <v>0.38709677419354838</v>
      </c>
    </row>
    <row r="439" spans="3:5" ht="13.5" x14ac:dyDescent="0.2">
      <c r="C439" s="10" t="s">
        <v>28</v>
      </c>
      <c r="D439" s="4">
        <v>4</v>
      </c>
      <c r="E439" s="5">
        <f t="shared" ref="E439:E440" si="2">D439/$D$441</f>
        <v>3.2258064516129031E-2</v>
      </c>
    </row>
    <row r="440" spans="3:5" ht="13.5" x14ac:dyDescent="0.2">
      <c r="C440" s="10" t="s">
        <v>29</v>
      </c>
      <c r="D440" s="4">
        <v>72</v>
      </c>
      <c r="E440" s="5">
        <f t="shared" si="2"/>
        <v>0.58064516129032262</v>
      </c>
    </row>
    <row r="441" spans="3:5" ht="15.75" x14ac:dyDescent="0.25">
      <c r="C441" s="6" t="s">
        <v>6</v>
      </c>
      <c r="D441" s="7">
        <f>SUM(D438:D440)</f>
        <v>124</v>
      </c>
      <c r="E441" s="8">
        <f>SUM(E438:E440)</f>
        <v>1</v>
      </c>
    </row>
    <row r="482" spans="3:5" ht="15.75" x14ac:dyDescent="0.25">
      <c r="C482" s="13" t="s">
        <v>60</v>
      </c>
      <c r="D482" s="13"/>
      <c r="E482" s="13"/>
    </row>
    <row r="483" spans="3:5" ht="15.75" x14ac:dyDescent="0.25">
      <c r="C483" s="2"/>
      <c r="D483" s="2" t="s">
        <v>8</v>
      </c>
      <c r="E483" s="2" t="s">
        <v>3</v>
      </c>
    </row>
    <row r="484" spans="3:5" ht="13.5" x14ac:dyDescent="0.2">
      <c r="C484" s="10" t="s">
        <v>30</v>
      </c>
      <c r="D484" s="4">
        <v>2291</v>
      </c>
      <c r="E484" s="5">
        <f>D484/$D$486</f>
        <v>0.33691176470588236</v>
      </c>
    </row>
    <row r="485" spans="3:5" ht="13.5" x14ac:dyDescent="0.2">
      <c r="C485" s="10" t="s">
        <v>31</v>
      </c>
      <c r="D485" s="4">
        <v>4509</v>
      </c>
      <c r="E485" s="5">
        <f>D485/$D$486</f>
        <v>0.66308823529411764</v>
      </c>
    </row>
    <row r="486" spans="3:5" ht="15.75" x14ac:dyDescent="0.25">
      <c r="C486" s="6" t="s">
        <v>6</v>
      </c>
      <c r="D486" s="7">
        <f>SUM(D484:D485)</f>
        <v>6800</v>
      </c>
      <c r="E486" s="8">
        <f>SUM(E484:E485)</f>
        <v>1</v>
      </c>
    </row>
    <row r="519" spans="3:5" ht="15.75" x14ac:dyDescent="0.25">
      <c r="C519" s="13" t="s">
        <v>61</v>
      </c>
      <c r="D519" s="13"/>
      <c r="E519" s="13"/>
    </row>
    <row r="520" spans="3:5" ht="15.75" x14ac:dyDescent="0.25">
      <c r="C520" s="2"/>
      <c r="D520" s="2" t="s">
        <v>8</v>
      </c>
      <c r="E520" s="2" t="s">
        <v>3</v>
      </c>
    </row>
    <row r="521" spans="3:5" ht="13.5" x14ac:dyDescent="0.2">
      <c r="C521" s="10" t="s">
        <v>30</v>
      </c>
      <c r="D521" s="4">
        <v>3155</v>
      </c>
      <c r="E521" s="5">
        <f>D521/$D$523</f>
        <v>0.33130316076866534</v>
      </c>
    </row>
    <row r="522" spans="3:5" ht="13.5" x14ac:dyDescent="0.2">
      <c r="C522" s="10" t="s">
        <v>31</v>
      </c>
      <c r="D522" s="4">
        <v>6368</v>
      </c>
      <c r="E522" s="5">
        <f>D522/$D$523</f>
        <v>0.66869683923133472</v>
      </c>
    </row>
    <row r="523" spans="3:5" ht="15.75" x14ac:dyDescent="0.25">
      <c r="C523" s="6" t="s">
        <v>6</v>
      </c>
      <c r="D523" s="7">
        <f>SUM(D521:D522)</f>
        <v>9523</v>
      </c>
      <c r="E523" s="8">
        <f>SUM(E521:E522)</f>
        <v>1</v>
      </c>
    </row>
  </sheetData>
  <sortState ref="C107:E126">
    <sortCondition ref="E107:E126"/>
  </sortState>
  <mergeCells count="13">
    <mergeCell ref="C519:E519"/>
    <mergeCell ref="C279:D279"/>
    <mergeCell ref="C317:D317"/>
    <mergeCell ref="C357:D357"/>
    <mergeCell ref="C397:D397"/>
    <mergeCell ref="C436:E436"/>
    <mergeCell ref="C482:E482"/>
    <mergeCell ref="C238:D238"/>
    <mergeCell ref="C24:E24"/>
    <mergeCell ref="C62:E62"/>
    <mergeCell ref="C105:E105"/>
    <mergeCell ref="C165:D165"/>
    <mergeCell ref="C201:D20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2025-03-27T13:05:18Z</dcterms:modified>
</cp:coreProperties>
</file>