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3" i="1" l="1"/>
  <c r="D73" i="1"/>
  <c r="E64" i="1" s="1"/>
  <c r="D321" i="1"/>
  <c r="D401" i="1"/>
  <c r="D242" i="1"/>
  <c r="D521" i="1"/>
  <c r="E520" i="1" s="1"/>
  <c r="D361" i="1"/>
  <c r="D169" i="1"/>
  <c r="D205" i="1"/>
  <c r="D28" i="1"/>
  <c r="E27" i="1" s="1"/>
  <c r="D484" i="1"/>
  <c r="E483" i="1" s="1"/>
  <c r="D127" i="1"/>
  <c r="E125" i="1" s="1"/>
  <c r="D439" i="1"/>
  <c r="E437" i="1" s="1"/>
  <c r="E71" i="1" l="1"/>
  <c r="E67" i="1"/>
  <c r="E70" i="1"/>
  <c r="E482" i="1"/>
  <c r="E484" i="1" s="1"/>
  <c r="E66" i="1"/>
  <c r="E68" i="1"/>
  <c r="E65" i="1"/>
  <c r="E69" i="1"/>
  <c r="E72" i="1"/>
  <c r="E519" i="1"/>
  <c r="E521" i="1" s="1"/>
  <c r="E436" i="1"/>
  <c r="E26" i="1"/>
  <c r="E28" i="1" s="1"/>
  <c r="E438" i="1"/>
  <c r="E116" i="1"/>
  <c r="E122" i="1"/>
  <c r="E108" i="1"/>
  <c r="E111" i="1"/>
  <c r="E124" i="1"/>
  <c r="E117" i="1"/>
  <c r="E119" i="1"/>
  <c r="E113" i="1"/>
  <c r="E126" i="1"/>
  <c r="E120" i="1"/>
  <c r="E121" i="1"/>
  <c r="E114" i="1"/>
  <c r="E112" i="1"/>
  <c r="E110" i="1"/>
  <c r="E109" i="1"/>
  <c r="E123" i="1"/>
  <c r="E118" i="1"/>
  <c r="E107" i="1"/>
  <c r="E115" i="1"/>
  <c r="E73" i="1" l="1"/>
  <c r="E439" i="1"/>
  <c r="E127" i="1"/>
</calcChain>
</file>

<file path=xl/sharedStrings.xml><?xml version="1.0" encoding="utf-8"?>
<sst xmlns="http://schemas.openxmlformats.org/spreadsheetml/2006/main" count="122" uniqueCount="62">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</sst>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ORD'!$C$26:$C$27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ORD'!$E$26:$E$27</c:f>
              <c:numCache>
                <c:formatCode>0%</c:formatCode>
                <c:ptCount val="2"/>
                <c:pt idx="0">
                  <c:v>0.94040342298288504</c:v>
                </c:pt>
                <c:pt idx="1">
                  <c:v>5.9596577017114911E-2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ORD'!$D$26:$D$27</c15:f>
                <c15:dlblRangeCache>
                  <c:ptCount val="2"/>
                  <c:pt idx="0">
                    <c:v>21,539</c:v>
                  </c:pt>
                  <c:pt idx="1">
                    <c:v>1,365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ORD'!$C$397:$C$400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ORD'!$D$397:$D$400</c:f>
              <c:numCache>
                <c:formatCode>#,##0</c:formatCode>
                <c:ptCount val="4"/>
                <c:pt idx="0">
                  <c:v>1013</c:v>
                </c:pt>
                <c:pt idx="1">
                  <c:v>4</c:v>
                </c:pt>
                <c:pt idx="2">
                  <c:v>43</c:v>
                </c:pt>
                <c:pt idx="3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65417872"/>
        <c:axId val="-65413520"/>
      </c:barChart>
      <c:catAx>
        <c:axId val="-6541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65413520"/>
        <c:crosses val="autoZero"/>
        <c:auto val="1"/>
        <c:lblAlgn val="ctr"/>
        <c:lblOffset val="100"/>
        <c:noMultiLvlLbl val="0"/>
      </c:catAx>
      <c:valAx>
        <c:axId val="-654135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6541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4823192645088642E-3"/>
                  <c:y val="4.4356949333840667E-3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6475503540118142E-2"/>
                  <c:y val="-8.8211644033623693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6064940706033076"/>
                      <c:h val="0.21300247973863637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ORD'!$C$436:$C$438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ORD'!$E$436:$E$438</c:f>
              <c:numCache>
                <c:formatCode>0%</c:formatCode>
                <c:ptCount val="3"/>
                <c:pt idx="0">
                  <c:v>0.40274599542334094</c:v>
                </c:pt>
                <c:pt idx="1">
                  <c:v>6.6361556064073221E-2</c:v>
                </c:pt>
                <c:pt idx="2">
                  <c:v>0.53089244851258577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ORD'!$D$436:$D$438</c15:f>
                <c15:dlblRangeCache>
                  <c:ptCount val="3"/>
                  <c:pt idx="0">
                    <c:v>176</c:v>
                  </c:pt>
                  <c:pt idx="1">
                    <c:v>29</c:v>
                  </c:pt>
                  <c:pt idx="2">
                    <c:v>232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ORD'!$C$482:$C$483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ORD'!$E$482:$E$483</c:f>
              <c:numCache>
                <c:formatCode>0%</c:formatCode>
                <c:ptCount val="2"/>
                <c:pt idx="0">
                  <c:v>0.28434654919236418</c:v>
                </c:pt>
                <c:pt idx="1">
                  <c:v>0.71565345080763587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ORD'!$D$482:$D$483</c15:f>
                <c15:dlblRangeCache>
                  <c:ptCount val="2"/>
                  <c:pt idx="0">
                    <c:v>9,682</c:v>
                  </c:pt>
                  <c:pt idx="1">
                    <c:v>24,368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1347776"/>
        <c:axId val="-111343968"/>
      </c:barChart>
      <c:catAx>
        <c:axId val="-1113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11343968"/>
        <c:crosses val="autoZero"/>
        <c:auto val="1"/>
        <c:lblAlgn val="ctr"/>
        <c:lblOffset val="100"/>
        <c:noMultiLvlLbl val="0"/>
      </c:catAx>
      <c:valAx>
        <c:axId val="-11134396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1134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ORD'!$C$519:$C$520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ORD'!$E$519:$E$520</c:f>
              <c:numCache>
                <c:formatCode>0%</c:formatCode>
                <c:ptCount val="2"/>
                <c:pt idx="0">
                  <c:v>0.31816665411146866</c:v>
                </c:pt>
                <c:pt idx="1">
                  <c:v>0.68183334588853139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ORD'!$D$519:$D$520</c15:f>
                <c15:dlblRangeCache>
                  <c:ptCount val="2"/>
                  <c:pt idx="0">
                    <c:v>11,826</c:v>
                  </c:pt>
                  <c:pt idx="1">
                    <c:v>25,343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1340160"/>
        <c:axId val="-58942112"/>
      </c:barChart>
      <c:catAx>
        <c:axId val="-1113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58942112"/>
        <c:crosses val="autoZero"/>
        <c:auto val="1"/>
        <c:lblAlgn val="ctr"/>
        <c:lblOffset val="100"/>
        <c:noMultiLvlLbl val="0"/>
      </c:catAx>
      <c:valAx>
        <c:axId val="-5894211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1134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6104078445862956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9E4C066-A250-4C7C-B34F-D103DA8A30E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AAD38AB-3EC1-4374-8255-3D951F530CA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A99F2B-F828-4782-967F-D43F0E0CA84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1A33A61-0A08-4A14-B3DC-10834856300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E9791A1-D4B4-4803-872A-7AB12B69366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299E7E1-CF78-4551-85FA-F45BE93B26B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A489675-6021-4D10-9DCE-877B636FB71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175D2B0-1E6A-4AD7-AA6D-E195FEDF643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C5FDF26-0D3D-4848-996D-7A15C0F52AF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5C223F9-D7E1-4CB3-81EF-FA197401344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8B53AF9-7E66-454E-8282-BE719DC6917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66FA893-EA33-4C41-BEED-20D4F376E56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342481B-70C2-4242-839F-80319098E4B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AFCF5F6-5E11-4E46-849E-D40C50AD919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9CD5EDA-58CC-4CBB-AB0C-C67E13194C4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CEA22DC-4D3D-455F-B70E-EF656EC1E57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737EE19-5B35-4F60-8E09-ED489385D1B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EA17979-4277-4B22-9A5C-BDDA6E29E8C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ORD'!$C$64:$C$72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ORD'!$E$64:$E$72</c:f>
              <c:numCache>
                <c:formatCode>0.00%</c:formatCode>
                <c:ptCount val="9"/>
                <c:pt idx="0">
                  <c:v>4.3473535485273341E-4</c:v>
                </c:pt>
                <c:pt idx="1">
                  <c:v>1.0868383871318334E-3</c:v>
                </c:pt>
                <c:pt idx="2">
                  <c:v>3.151831322682317E-3</c:v>
                </c:pt>
                <c:pt idx="3">
                  <c:v>4.5103793065971089E-3</c:v>
                </c:pt>
                <c:pt idx="4">
                  <c:v>5.4233235517878495E-2</c:v>
                </c:pt>
                <c:pt idx="5">
                  <c:v>9.808716443864797E-2</c:v>
                </c:pt>
                <c:pt idx="6">
                  <c:v>0.2238343658298011</c:v>
                </c:pt>
                <c:pt idx="7">
                  <c:v>0.27062275839582656</c:v>
                </c:pt>
                <c:pt idx="8">
                  <c:v>0.34403869144658189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ORD'!$D$64:$D$72</c15:f>
                <c15:dlblRangeCache>
                  <c:ptCount val="9"/>
                  <c:pt idx="0">
                    <c:v>8</c:v>
                  </c:pt>
                  <c:pt idx="1">
                    <c:v>20</c:v>
                  </c:pt>
                  <c:pt idx="2">
                    <c:v>58</c:v>
                  </c:pt>
                  <c:pt idx="3">
                    <c:v>83</c:v>
                  </c:pt>
                  <c:pt idx="4">
                    <c:v>998</c:v>
                  </c:pt>
                  <c:pt idx="5">
                    <c:v>1,805</c:v>
                  </c:pt>
                  <c:pt idx="6">
                    <c:v>4,119</c:v>
                  </c:pt>
                  <c:pt idx="7">
                    <c:v>4,980</c:v>
                  </c:pt>
                  <c:pt idx="8">
                    <c:v>6,331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5409168"/>
        <c:axId val="-65408080"/>
      </c:barChart>
      <c:catAx>
        <c:axId val="-65409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65408080"/>
        <c:crosses val="autoZero"/>
        <c:auto val="1"/>
        <c:lblAlgn val="ctr"/>
        <c:lblOffset val="100"/>
        <c:noMultiLvlLbl val="0"/>
      </c:catAx>
      <c:valAx>
        <c:axId val="-65408080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6540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77441906554247"/>
          <c:y val="3.9091247422132304E-2"/>
          <c:w val="0.49404311032253939"/>
          <c:h val="0.92181750515573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5AB1CBD-E87B-4A13-9811-C5ECCBAD563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02A4AF3-6AC3-4B17-9CAD-997C12C16B2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C50A55E-75D1-48D3-85F9-34D9A25065D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375D713-03F4-4054-988B-984D656BF68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1EA37FC-76AC-4B9F-9919-D1D55C6BC99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68B120C-3061-4761-86B7-778B0EDA14B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CFDED44-E133-431C-96C5-DBD4DA0B4DB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3FFD9D8-3BA8-4A1C-BA48-D3E48DD201F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C932CB0-6130-4890-9DC8-E8845A955C1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B4EE3D1-5996-4FFC-A5C4-383E88A7099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A8CB8BD-A004-4838-9D9A-0F5ABFACE70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6EF9768-5020-47B4-8727-DE22D781331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171A056-6809-405A-9EE3-EAC3C00DBA6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553FE8B-3F87-4617-90B8-3B8E5F621C1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73FB430-EBFD-45E3-8491-D81CDE92BDB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8347DD5-BD9E-45F9-804C-AC587E0EBF2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FD73295-0DED-4CAA-8FCA-CBD55C1915E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994DC53-0D69-486C-991F-3802ABD5FD0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BB33F21-DC31-4210-BE6E-794FB54CDBA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092F827-55FE-4314-A336-BE7D05AB71D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7FC4653-9357-4031-916E-B526B6B56C10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A51FC1E-99C0-4396-A59F-FE2B43C0850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94539B2-DBBB-494B-9B81-7C4B297CF3B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FDE0404-91DB-43DB-A409-A054B2B0178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1EDD6D3-F531-4958-88F4-AC98D0C8831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BE07141-F6C6-4D78-A668-B3F900C5DA5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211C873-8543-49C3-B92A-36B78D5E0C7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B0AE65C-0C0A-4E7A-825E-277B183C927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68904077-CE67-4726-892D-899444C432E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DA528B6-CC59-48E6-946C-532CF8962AE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35E4667-FE9C-4B77-B1DC-C5BA654885A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EC05308-6671-4604-9805-663330A9987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D3557F4-0ED9-4016-9640-604BBCCB7BF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FC4D35E-A13A-44A9-8409-0A8ECC5CC47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ORD'!$C$110:$C$126</c:f>
              <c:strCache>
                <c:ptCount val="17"/>
                <c:pt idx="0">
                  <c:v>Sustitución de la Multa Definitiva</c:v>
                </c:pt>
                <c:pt idx="1">
                  <c:v>Sustitución Total de Multa por Prisión</c:v>
                </c:pt>
                <c:pt idx="2">
                  <c:v>Cumplimiento Especial de la Pena Definitivo</c:v>
                </c:pt>
                <c:pt idx="3">
                  <c:v>Libertad Condicional Definitiva</c:v>
                </c:pt>
                <c:pt idx="4">
                  <c:v>Traslados Otorgados Fuera de la Jurisdicción</c:v>
                </c:pt>
                <c:pt idx="5">
                  <c:v>Fallecimiento</c:v>
                </c:pt>
                <c:pt idx="6">
                  <c:v>Nulidad del Procedimiento</c:v>
                </c:pt>
                <c:pt idx="7">
                  <c:v>Perdón Judicial (Con Pena Eximida) </c:v>
                </c:pt>
                <c:pt idx="8">
                  <c:v>Declinatoria al Tribunal de Adolescentes</c:v>
                </c:pt>
                <c:pt idx="9">
                  <c:v>Condena Mínima (Pena Cumplida) </c:v>
                </c:pt>
                <c:pt idx="10">
                  <c:v>Criterio de Oportunidad</c:v>
                </c:pt>
                <c:pt idx="11">
                  <c:v>Prescripción</c:v>
                </c:pt>
                <c:pt idx="12">
                  <c:v>Agilización de Libertad</c:v>
                </c:pt>
                <c:pt idx="13">
                  <c:v>Archivo Definitivo</c:v>
                </c:pt>
                <c:pt idx="14">
                  <c:v>Auto de No Ha Lugar</c:v>
                </c:pt>
                <c:pt idx="15">
                  <c:v>Descargo </c:v>
                </c:pt>
                <c:pt idx="16">
                  <c:v>Extinción</c:v>
                </c:pt>
              </c:strCache>
            </c:strRef>
          </c:cat>
          <c:val>
            <c:numRef>
              <c:f>'Estadísticas ORD'!$E$110:$E$126</c:f>
              <c:numCache>
                <c:formatCode>0.00%</c:formatCode>
                <c:ptCount val="17"/>
                <c:pt idx="0">
                  <c:v>3.4164673727365904E-4</c:v>
                </c:pt>
                <c:pt idx="1">
                  <c:v>5.9788179022890334E-4</c:v>
                </c:pt>
                <c:pt idx="2">
                  <c:v>1.6228220020498803E-3</c:v>
                </c:pt>
                <c:pt idx="3">
                  <c:v>1.9644687393235395E-3</c:v>
                </c:pt>
                <c:pt idx="4">
                  <c:v>3.0748206354629312E-3</c:v>
                </c:pt>
                <c:pt idx="5">
                  <c:v>3.928937478647079E-3</c:v>
                </c:pt>
                <c:pt idx="6">
                  <c:v>4.1851725316023229E-3</c:v>
                </c:pt>
                <c:pt idx="7">
                  <c:v>5.5517594806969595E-3</c:v>
                </c:pt>
                <c:pt idx="8">
                  <c:v>7.687051588657328E-3</c:v>
                </c:pt>
                <c:pt idx="9">
                  <c:v>9.8223436966176966E-3</c:v>
                </c:pt>
                <c:pt idx="10">
                  <c:v>1.5032456440040998E-2</c:v>
                </c:pt>
                <c:pt idx="11">
                  <c:v>3.3054321831226509E-2</c:v>
                </c:pt>
                <c:pt idx="12">
                  <c:v>4.3047488896481037E-2</c:v>
                </c:pt>
                <c:pt idx="13">
                  <c:v>0.13879398701742399</c:v>
                </c:pt>
                <c:pt idx="14">
                  <c:v>0.17919371370003417</c:v>
                </c:pt>
                <c:pt idx="15">
                  <c:v>0.227963785445849</c:v>
                </c:pt>
                <c:pt idx="16">
                  <c:v>0.32413734198838401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ORD'!$D$110:$D$126</c15:f>
                <c15:dlblRangeCache>
                  <c:ptCount val="17"/>
                  <c:pt idx="0">
                    <c:v>4</c:v>
                  </c:pt>
                  <c:pt idx="1">
                    <c:v>7</c:v>
                  </c:pt>
                  <c:pt idx="2">
                    <c:v>19</c:v>
                  </c:pt>
                  <c:pt idx="3">
                    <c:v>23</c:v>
                  </c:pt>
                  <c:pt idx="4">
                    <c:v>36</c:v>
                  </c:pt>
                  <c:pt idx="5">
                    <c:v>46</c:v>
                  </c:pt>
                  <c:pt idx="6">
                    <c:v>49</c:v>
                  </c:pt>
                  <c:pt idx="7">
                    <c:v>65</c:v>
                  </c:pt>
                  <c:pt idx="8">
                    <c:v>90</c:v>
                  </c:pt>
                  <c:pt idx="9">
                    <c:v>115</c:v>
                  </c:pt>
                  <c:pt idx="10">
                    <c:v>176</c:v>
                  </c:pt>
                  <c:pt idx="11">
                    <c:v>387</c:v>
                  </c:pt>
                  <c:pt idx="12">
                    <c:v>504</c:v>
                  </c:pt>
                  <c:pt idx="13">
                    <c:v>1,625</c:v>
                  </c:pt>
                  <c:pt idx="14">
                    <c:v>2,098</c:v>
                  </c:pt>
                  <c:pt idx="15">
                    <c:v>2,669</c:v>
                  </c:pt>
                  <c:pt idx="16">
                    <c:v>3,795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5404816"/>
        <c:axId val="-65411344"/>
      </c:barChart>
      <c:catAx>
        <c:axId val="-65404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65411344"/>
        <c:crosses val="autoZero"/>
        <c:auto val="1"/>
        <c:lblAlgn val="ctr"/>
        <c:lblOffset val="100"/>
        <c:noMultiLvlLbl val="0"/>
      </c:catAx>
      <c:valAx>
        <c:axId val="-6541134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6540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ORD'!$C$165:$C$168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ORD'!$D$165:$D$168</c:f>
              <c:numCache>
                <c:formatCode>#,##0</c:formatCode>
                <c:ptCount val="4"/>
                <c:pt idx="0">
                  <c:v>383</c:v>
                </c:pt>
                <c:pt idx="1">
                  <c:v>44</c:v>
                </c:pt>
                <c:pt idx="2">
                  <c:v>78</c:v>
                </c:pt>
                <c:pt idx="3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65407536"/>
        <c:axId val="-65414608"/>
      </c:barChart>
      <c:catAx>
        <c:axId val="-6540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65414608"/>
        <c:crosses val="autoZero"/>
        <c:auto val="1"/>
        <c:lblAlgn val="ctr"/>
        <c:lblOffset val="100"/>
        <c:noMultiLvlLbl val="0"/>
      </c:catAx>
      <c:valAx>
        <c:axId val="-654146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6540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ORD'!$C$201:$C$204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ORD'!$D$201:$D$204</c:f>
              <c:numCache>
                <c:formatCode>#,##0</c:formatCode>
                <c:ptCount val="4"/>
                <c:pt idx="0">
                  <c:v>164</c:v>
                </c:pt>
                <c:pt idx="1">
                  <c:v>27</c:v>
                </c:pt>
                <c:pt idx="2">
                  <c:v>84</c:v>
                </c:pt>
                <c:pt idx="3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65406992"/>
        <c:axId val="-65414064"/>
      </c:barChart>
      <c:catAx>
        <c:axId val="-6540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65414064"/>
        <c:crosses val="autoZero"/>
        <c:auto val="1"/>
        <c:lblAlgn val="ctr"/>
        <c:lblOffset val="100"/>
        <c:noMultiLvlLbl val="0"/>
      </c:catAx>
      <c:valAx>
        <c:axId val="-654140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6540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ORD'!$C$238:$C$241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ORD'!$D$238:$D$241</c:f>
              <c:numCache>
                <c:formatCode>#,##0</c:formatCode>
                <c:ptCount val="4"/>
                <c:pt idx="0">
                  <c:v>1905</c:v>
                </c:pt>
                <c:pt idx="1">
                  <c:v>2</c:v>
                </c:pt>
                <c:pt idx="2">
                  <c:v>440</c:v>
                </c:pt>
                <c:pt idx="3">
                  <c:v>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65406448"/>
        <c:axId val="-65405904"/>
      </c:barChart>
      <c:catAx>
        <c:axId val="-6540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65405904"/>
        <c:crosses val="autoZero"/>
        <c:auto val="1"/>
        <c:lblAlgn val="ctr"/>
        <c:lblOffset val="100"/>
        <c:noMultiLvlLbl val="0"/>
      </c:catAx>
      <c:valAx>
        <c:axId val="-654059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6540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ORD'!$C$279:$C$282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ORD'!$D$279:$D$282</c:f>
              <c:numCache>
                <c:formatCode>#,##0</c:formatCode>
                <c:ptCount val="4"/>
                <c:pt idx="0">
                  <c:v>3218</c:v>
                </c:pt>
                <c:pt idx="1">
                  <c:v>76</c:v>
                </c:pt>
                <c:pt idx="2">
                  <c:v>1456</c:v>
                </c:pt>
                <c:pt idx="3">
                  <c:v>2347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65405360"/>
        <c:axId val="-65419504"/>
      </c:barChart>
      <c:catAx>
        <c:axId val="-6540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65419504"/>
        <c:crosses val="autoZero"/>
        <c:auto val="1"/>
        <c:lblAlgn val="ctr"/>
        <c:lblOffset val="100"/>
        <c:noMultiLvlLbl val="0"/>
      </c:catAx>
      <c:valAx>
        <c:axId val="-654195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6540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ORD'!$C$317:$C$320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ORD'!$D$317:$D$320</c:f>
              <c:numCache>
                <c:formatCode>#,##0</c:formatCode>
                <c:ptCount val="4"/>
                <c:pt idx="0">
                  <c:v>1503</c:v>
                </c:pt>
                <c:pt idx="1">
                  <c:v>14</c:v>
                </c:pt>
                <c:pt idx="2">
                  <c:v>447</c:v>
                </c:pt>
                <c:pt idx="3">
                  <c:v>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65417328"/>
        <c:axId val="-65416784"/>
      </c:barChart>
      <c:catAx>
        <c:axId val="-6541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65416784"/>
        <c:crosses val="autoZero"/>
        <c:auto val="1"/>
        <c:lblAlgn val="ctr"/>
        <c:lblOffset val="100"/>
        <c:noMultiLvlLbl val="0"/>
      </c:catAx>
      <c:valAx>
        <c:axId val="-654167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6541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ORD'!$C$357:$C$360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ORD'!$D$357:$D$360</c:f>
              <c:numCache>
                <c:formatCode>#,##0</c:formatCode>
                <c:ptCount val="4"/>
                <c:pt idx="0">
                  <c:v>1991</c:v>
                </c:pt>
                <c:pt idx="1">
                  <c:v>3</c:v>
                </c:pt>
                <c:pt idx="2">
                  <c:v>296</c:v>
                </c:pt>
                <c:pt idx="3">
                  <c:v>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65418416"/>
        <c:axId val="-65412432"/>
      </c:barChart>
      <c:catAx>
        <c:axId val="-6541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65412432"/>
        <c:crosses val="autoZero"/>
        <c:auto val="1"/>
        <c:lblAlgn val="ctr"/>
        <c:lblOffset val="100"/>
        <c:noMultiLvlLbl val="0"/>
      </c:catAx>
      <c:valAx>
        <c:axId val="-65412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6541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240506</xdr:colOff>
      <xdr:row>17</xdr:row>
      <xdr:rowOff>107158</xdr:rowOff>
    </xdr:from>
    <xdr:to>
      <xdr:col>4</xdr:col>
      <xdr:colOff>1191758</xdr:colOff>
      <xdr:row>23</xdr:row>
      <xdr:rowOff>162758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526506" y="2805908"/>
          <a:ext cx="5861919" cy="99751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Año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1507332</xdr:colOff>
      <xdr:row>1</xdr:row>
      <xdr:rowOff>83344</xdr:rowOff>
    </xdr:from>
    <xdr:to>
      <xdr:col>3</xdr:col>
      <xdr:colOff>1667936</xdr:colOff>
      <xdr:row>7</xdr:row>
      <xdr:rowOff>67015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332" y="250032"/>
          <a:ext cx="3315760" cy="983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282689</xdr:colOff>
      <xdr:row>29</xdr:row>
      <xdr:rowOff>18710</xdr:rowOff>
    </xdr:from>
    <xdr:to>
      <xdr:col>4</xdr:col>
      <xdr:colOff>1137314</xdr:colOff>
      <xdr:row>52</xdr:row>
      <xdr:rowOff>141496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109799</xdr:colOff>
      <xdr:row>74</xdr:row>
      <xdr:rowOff>26722</xdr:rowOff>
    </xdr:from>
    <xdr:to>
      <xdr:col>5</xdr:col>
      <xdr:colOff>30615</xdr:colOff>
      <xdr:row>93</xdr:row>
      <xdr:rowOff>42334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51593</xdr:colOff>
      <xdr:row>57</xdr:row>
      <xdr:rowOff>34397</xdr:rowOff>
    </xdr:from>
    <xdr:to>
      <xdr:col>4</xdr:col>
      <xdr:colOff>1154907</xdr:colOff>
      <xdr:row>59</xdr:row>
      <xdr:rowOff>93282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2337593" y="9220730"/>
          <a:ext cx="6013981" cy="376385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Año 2023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583405</xdr:colOff>
      <xdr:row>98</xdr:row>
      <xdr:rowOff>64823</xdr:rowOff>
    </xdr:from>
    <xdr:to>
      <xdr:col>4</xdr:col>
      <xdr:colOff>1052852</xdr:colOff>
      <xdr:row>103</xdr:row>
      <xdr:rowOff>130283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107405" y="15982156"/>
          <a:ext cx="6142114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Año 2023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327893</xdr:colOff>
      <xdr:row>128</xdr:row>
      <xdr:rowOff>131988</xdr:rowOff>
    </xdr:from>
    <xdr:to>
      <xdr:col>4</xdr:col>
      <xdr:colOff>1063436</xdr:colOff>
      <xdr:row>151</xdr:row>
      <xdr:rowOff>54428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604573</xdr:colOff>
      <xdr:row>158</xdr:row>
      <xdr:rowOff>55893</xdr:rowOff>
    </xdr:from>
    <xdr:to>
      <xdr:col>4</xdr:col>
      <xdr:colOff>380999</xdr:colOff>
      <xdr:row>162</xdr:row>
      <xdr:rowOff>152375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2128573" y="25836893"/>
          <a:ext cx="5449093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Año 2023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</xdr:colOff>
      <xdr:row>193</xdr:row>
      <xdr:rowOff>152656</xdr:rowOff>
    </xdr:from>
    <xdr:to>
      <xdr:col>4</xdr:col>
      <xdr:colOff>809625</xdr:colOff>
      <xdr:row>198</xdr:row>
      <xdr:rowOff>90388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1524190" y="31659239"/>
          <a:ext cx="6482102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Año 2023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133614</xdr:colOff>
      <xdr:row>170</xdr:row>
      <xdr:rowOff>9526</xdr:rowOff>
    </xdr:from>
    <xdr:to>
      <xdr:col>3</xdr:col>
      <xdr:colOff>1550458</xdr:colOff>
      <xdr:row>186</xdr:row>
      <xdr:rowOff>150548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582082</xdr:colOff>
      <xdr:row>207</xdr:row>
      <xdr:rowOff>26722</xdr:rowOff>
    </xdr:from>
    <xdr:to>
      <xdr:col>3</xdr:col>
      <xdr:colOff>1607344</xdr:colOff>
      <xdr:row>223</xdr:row>
      <xdr:rowOff>82021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511972</xdr:colOff>
      <xdr:row>229</xdr:row>
      <xdr:rowOff>134798</xdr:rowOff>
    </xdr:from>
    <xdr:to>
      <xdr:col>4</xdr:col>
      <xdr:colOff>273845</xdr:colOff>
      <xdr:row>233</xdr:row>
      <xdr:rowOff>139397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2035972" y="37525715"/>
          <a:ext cx="543454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Año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1</xdr:col>
      <xdr:colOff>658671</xdr:colOff>
      <xdr:row>271</xdr:row>
      <xdr:rowOff>21687</xdr:rowOff>
    </xdr:from>
    <xdr:to>
      <xdr:col>4</xdr:col>
      <xdr:colOff>529402</xdr:colOff>
      <xdr:row>275</xdr:row>
      <xdr:rowOff>26286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2182671" y="44249437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Año 2023</a:t>
          </a:r>
          <a:endParaRPr lang="es-DO" sz="1800"/>
        </a:p>
      </xdr:txBody>
    </xdr:sp>
    <xdr:clientData/>
  </xdr:twoCellAnchor>
  <xdr:twoCellAnchor>
    <xdr:from>
      <xdr:col>1</xdr:col>
      <xdr:colOff>569798</xdr:colOff>
      <xdr:row>243</xdr:row>
      <xdr:rowOff>92868</xdr:rowOff>
    </xdr:from>
    <xdr:to>
      <xdr:col>3</xdr:col>
      <xdr:colOff>1716769</xdr:colOff>
      <xdr:row>263</xdr:row>
      <xdr:rowOff>124166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598712</xdr:colOff>
      <xdr:row>283</xdr:row>
      <xdr:rowOff>87313</xdr:rowOff>
    </xdr:from>
    <xdr:to>
      <xdr:col>3</xdr:col>
      <xdr:colOff>1670843</xdr:colOff>
      <xdr:row>302</xdr:row>
      <xdr:rowOff>129267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507008</xdr:colOff>
      <xdr:row>309</xdr:row>
      <xdr:rowOff>41672</xdr:rowOff>
    </xdr:from>
    <xdr:to>
      <xdr:col>4</xdr:col>
      <xdr:colOff>377739</xdr:colOff>
      <xdr:row>313</xdr:row>
      <xdr:rowOff>46271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2031008" y="50471255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Año 2023</a:t>
          </a:r>
          <a:endParaRPr lang="es-DO" sz="1800"/>
        </a:p>
      </xdr:txBody>
    </xdr:sp>
    <xdr:clientData/>
  </xdr:twoCellAnchor>
  <xdr:twoCellAnchor>
    <xdr:from>
      <xdr:col>1</xdr:col>
      <xdr:colOff>631030</xdr:colOff>
      <xdr:row>322</xdr:row>
      <xdr:rowOff>44224</xdr:rowOff>
    </xdr:from>
    <xdr:to>
      <xdr:col>4</xdr:col>
      <xdr:colOff>22111</xdr:colOff>
      <xdr:row>341</xdr:row>
      <xdr:rowOff>101601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508991</xdr:colOff>
      <xdr:row>348</xdr:row>
      <xdr:rowOff>73045</xdr:rowOff>
    </xdr:from>
    <xdr:to>
      <xdr:col>4</xdr:col>
      <xdr:colOff>654843</xdr:colOff>
      <xdr:row>352</xdr:row>
      <xdr:rowOff>77644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2032991" y="56863212"/>
          <a:ext cx="581851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 Año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2023</a:t>
          </a:r>
          <a:endParaRPr lang="es-DO" sz="1800"/>
        </a:p>
      </xdr:txBody>
    </xdr:sp>
    <xdr:clientData/>
  </xdr:twoCellAnchor>
  <xdr:twoCellAnchor>
    <xdr:from>
      <xdr:col>1</xdr:col>
      <xdr:colOff>485181</xdr:colOff>
      <xdr:row>362</xdr:row>
      <xdr:rowOff>52090</xdr:rowOff>
    </xdr:from>
    <xdr:to>
      <xdr:col>4</xdr:col>
      <xdr:colOff>160735</xdr:colOff>
      <xdr:row>381</xdr:row>
      <xdr:rowOff>93166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523873</xdr:colOff>
      <xdr:row>401</xdr:row>
      <xdr:rowOff>159841</xdr:rowOff>
    </xdr:from>
    <xdr:to>
      <xdr:col>4</xdr:col>
      <xdr:colOff>353713</xdr:colOff>
      <xdr:row>421</xdr:row>
      <xdr:rowOff>122039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628057</xdr:colOff>
      <xdr:row>388</xdr:row>
      <xdr:rowOff>119063</xdr:rowOff>
    </xdr:from>
    <xdr:to>
      <xdr:col>4</xdr:col>
      <xdr:colOff>226220</xdr:colOff>
      <xdr:row>392</xdr:row>
      <xdr:rowOff>123662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2152057" y="63428563"/>
          <a:ext cx="527083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Casaciones de Sentencias, en Materia Penal Ordinaria, Año 2023</a:t>
          </a:r>
          <a:endParaRPr lang="es-DO" sz="1800"/>
        </a:p>
      </xdr:txBody>
    </xdr:sp>
    <xdr:clientData/>
  </xdr:twoCellAnchor>
  <xdr:twoCellAnchor>
    <xdr:from>
      <xdr:col>1</xdr:col>
      <xdr:colOff>666750</xdr:colOff>
      <xdr:row>428</xdr:row>
      <xdr:rowOff>0</xdr:rowOff>
    </xdr:from>
    <xdr:to>
      <xdr:col>5</xdr:col>
      <xdr:colOff>11907</xdr:colOff>
      <xdr:row>432</xdr:row>
      <xdr:rowOff>4599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2190750" y="69828833"/>
          <a:ext cx="636190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Año 2023</a:t>
          </a:r>
          <a:endParaRPr lang="es-DO" sz="1800"/>
        </a:p>
      </xdr:txBody>
    </xdr:sp>
    <xdr:clientData/>
  </xdr:twoCellAnchor>
  <xdr:twoCellAnchor>
    <xdr:from>
      <xdr:col>1</xdr:col>
      <xdr:colOff>729888</xdr:colOff>
      <xdr:row>442</xdr:row>
      <xdr:rowOff>17101</xdr:rowOff>
    </xdr:from>
    <xdr:to>
      <xdr:col>4</xdr:col>
      <xdr:colOff>1005535</xdr:colOff>
      <xdr:row>466</xdr:row>
      <xdr:rowOff>45461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878450</xdr:colOff>
      <xdr:row>486</xdr:row>
      <xdr:rowOff>72830</xdr:rowOff>
    </xdr:from>
    <xdr:to>
      <xdr:col>4</xdr:col>
      <xdr:colOff>517197</xdr:colOff>
      <xdr:row>503</xdr:row>
      <xdr:rowOff>51457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748641</xdr:colOff>
      <xdr:row>473</xdr:row>
      <xdr:rowOff>94088</xdr:rowOff>
    </xdr:from>
    <xdr:to>
      <xdr:col>5</xdr:col>
      <xdr:colOff>297657</xdr:colOff>
      <xdr:row>477</xdr:row>
      <xdr:rowOff>98687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2272641" y="77225421"/>
          <a:ext cx="656576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Año 2023</a:t>
          </a:r>
          <a:endParaRPr lang="es-DO" sz="1800"/>
        </a:p>
      </xdr:txBody>
    </xdr:sp>
    <xdr:clientData/>
  </xdr:twoCellAnchor>
  <xdr:twoCellAnchor>
    <xdr:from>
      <xdr:col>2</xdr:col>
      <xdr:colOff>845343</xdr:colOff>
      <xdr:row>522</xdr:row>
      <xdr:rowOff>84930</xdr:rowOff>
    </xdr:from>
    <xdr:to>
      <xdr:col>4</xdr:col>
      <xdr:colOff>511968</xdr:colOff>
      <xdr:row>539</xdr:row>
      <xdr:rowOff>77787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501803</xdr:colOff>
      <xdr:row>510</xdr:row>
      <xdr:rowOff>118753</xdr:rowOff>
    </xdr:from>
    <xdr:to>
      <xdr:col>6</xdr:col>
      <xdr:colOff>0</xdr:colOff>
      <xdr:row>514</xdr:row>
      <xdr:rowOff>123352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2025803" y="83272003"/>
          <a:ext cx="727694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Año 2023</a:t>
          </a:r>
          <a:endParaRPr lang="es-DO" sz="1800"/>
        </a:p>
      </xdr:txBody>
    </xdr:sp>
    <xdr:clientData/>
  </xdr:twoCellAnchor>
  <xdr:twoCellAnchor>
    <xdr:from>
      <xdr:col>0</xdr:col>
      <xdr:colOff>273843</xdr:colOff>
      <xdr:row>9</xdr:row>
      <xdr:rowOff>119064</xdr:rowOff>
    </xdr:from>
    <xdr:to>
      <xdr:col>7</xdr:col>
      <xdr:colOff>631031</xdr:colOff>
      <xdr:row>16</xdr:row>
      <xdr:rowOff>35720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035843" y="1619252"/>
          <a:ext cx="9655969" cy="1083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31/12/2023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21:E521"/>
  <sheetViews>
    <sheetView tabSelected="1" topLeftCell="A229" zoomScale="90" zoomScaleNormal="90" workbookViewId="0">
      <selection activeCell="L25" sqref="L25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47.28515625" style="1" customWidth="1"/>
    <col min="4" max="4" width="26.28515625" style="1" bestFit="1" customWidth="1"/>
    <col min="5" max="5" width="20.140625" style="1" customWidth="1"/>
    <col min="6" max="16384" width="11.42578125" style="1"/>
  </cols>
  <sheetData>
    <row r="21" spans="3:5" ht="12" customHeight="1" x14ac:dyDescent="0.2"/>
    <row r="24" spans="3:5" ht="15.75" x14ac:dyDescent="0.25">
      <c r="C24" s="12" t="s">
        <v>0</v>
      </c>
      <c r="D24" s="12"/>
      <c r="E24" s="12"/>
    </row>
    <row r="25" spans="3:5" ht="15.75" x14ac:dyDescent="0.25">
      <c r="C25" s="2" t="s">
        <v>1</v>
      </c>
      <c r="D25" s="2" t="s">
        <v>2</v>
      </c>
      <c r="E25" s="2" t="s">
        <v>3</v>
      </c>
    </row>
    <row r="26" spans="3:5" ht="13.5" x14ac:dyDescent="0.2">
      <c r="C26" s="10" t="s">
        <v>4</v>
      </c>
      <c r="D26" s="4">
        <v>21539</v>
      </c>
      <c r="E26" s="5">
        <f>D26/$D$28</f>
        <v>0.94040342298288504</v>
      </c>
    </row>
    <row r="27" spans="3:5" ht="13.5" x14ac:dyDescent="0.2">
      <c r="C27" s="11" t="s">
        <v>5</v>
      </c>
      <c r="D27" s="4">
        <v>1365</v>
      </c>
      <c r="E27" s="5">
        <f>D27/$D$28</f>
        <v>5.9596577017114911E-2</v>
      </c>
    </row>
    <row r="28" spans="3:5" ht="15.75" x14ac:dyDescent="0.25">
      <c r="C28" s="6" t="s">
        <v>6</v>
      </c>
      <c r="D28" s="7">
        <f>SUM(D26:D27)</f>
        <v>22904</v>
      </c>
      <c r="E28" s="8">
        <f>SUM(E26:E27)</f>
        <v>1</v>
      </c>
    </row>
    <row r="62" spans="3:5" ht="15.75" x14ac:dyDescent="0.25">
      <c r="C62" s="12" t="s">
        <v>7</v>
      </c>
      <c r="D62" s="12"/>
      <c r="E62" s="12"/>
    </row>
    <row r="63" spans="3:5" ht="15.75" x14ac:dyDescent="0.25">
      <c r="C63" s="2" t="s">
        <v>7</v>
      </c>
      <c r="D63" s="2" t="s">
        <v>8</v>
      </c>
      <c r="E63" s="2" t="s">
        <v>3</v>
      </c>
    </row>
    <row r="64" spans="3:5" ht="13.5" x14ac:dyDescent="0.2">
      <c r="C64" s="3" t="s">
        <v>33</v>
      </c>
      <c r="D64" s="4">
        <v>8</v>
      </c>
      <c r="E64" s="9">
        <f t="shared" ref="E64:E72" si="0">D64/$D$73</f>
        <v>4.3473535485273341E-4</v>
      </c>
    </row>
    <row r="65" spans="3:5" ht="13.5" x14ac:dyDescent="0.2">
      <c r="C65" s="3" t="s">
        <v>32</v>
      </c>
      <c r="D65" s="4">
        <v>20</v>
      </c>
      <c r="E65" s="9">
        <f t="shared" si="0"/>
        <v>1.0868383871318334E-3</v>
      </c>
    </row>
    <row r="66" spans="3:5" ht="13.5" x14ac:dyDescent="0.2">
      <c r="C66" s="3" t="s">
        <v>34</v>
      </c>
      <c r="D66" s="4">
        <v>58</v>
      </c>
      <c r="E66" s="9">
        <f t="shared" si="0"/>
        <v>3.151831322682317E-3</v>
      </c>
    </row>
    <row r="67" spans="3:5" ht="13.5" x14ac:dyDescent="0.2">
      <c r="C67" s="3" t="s">
        <v>35</v>
      </c>
      <c r="D67" s="4">
        <v>83</v>
      </c>
      <c r="E67" s="9">
        <f t="shared" si="0"/>
        <v>4.5103793065971089E-3</v>
      </c>
    </row>
    <row r="68" spans="3:5" ht="13.5" x14ac:dyDescent="0.2">
      <c r="C68" s="3" t="s">
        <v>36</v>
      </c>
      <c r="D68" s="4">
        <v>998</v>
      </c>
      <c r="E68" s="9">
        <f t="shared" si="0"/>
        <v>5.4233235517878495E-2</v>
      </c>
    </row>
    <row r="69" spans="3:5" ht="13.5" x14ac:dyDescent="0.2">
      <c r="C69" s="3" t="s">
        <v>37</v>
      </c>
      <c r="D69" s="4">
        <v>1805</v>
      </c>
      <c r="E69" s="9">
        <f t="shared" si="0"/>
        <v>9.808716443864797E-2</v>
      </c>
    </row>
    <row r="70" spans="3:5" ht="13.5" x14ac:dyDescent="0.2">
      <c r="C70" s="3" t="s">
        <v>38</v>
      </c>
      <c r="D70" s="4">
        <v>4119</v>
      </c>
      <c r="E70" s="9">
        <f t="shared" si="0"/>
        <v>0.2238343658298011</v>
      </c>
    </row>
    <row r="71" spans="3:5" ht="13.5" x14ac:dyDescent="0.2">
      <c r="C71" s="3" t="s">
        <v>39</v>
      </c>
      <c r="D71" s="4">
        <v>4980</v>
      </c>
      <c r="E71" s="9">
        <f t="shared" si="0"/>
        <v>0.27062275839582656</v>
      </c>
    </row>
    <row r="72" spans="3:5" ht="13.5" x14ac:dyDescent="0.2">
      <c r="C72" s="3" t="s">
        <v>40</v>
      </c>
      <c r="D72" s="4">
        <v>6331</v>
      </c>
      <c r="E72" s="9">
        <f t="shared" si="0"/>
        <v>0.34403869144658189</v>
      </c>
    </row>
    <row r="73" spans="3:5" ht="15.75" x14ac:dyDescent="0.25">
      <c r="C73" s="6" t="s">
        <v>6</v>
      </c>
      <c r="D73" s="7">
        <f>SUM(D64:D72)</f>
        <v>18402</v>
      </c>
      <c r="E73" s="8">
        <f>SUM(E64:E72)</f>
        <v>1</v>
      </c>
    </row>
    <row r="105" spans="3:5" ht="15.75" x14ac:dyDescent="0.25">
      <c r="C105" s="12" t="s">
        <v>9</v>
      </c>
      <c r="D105" s="12"/>
      <c r="E105" s="12"/>
    </row>
    <row r="106" spans="3:5" ht="15.75" x14ac:dyDescent="0.25">
      <c r="C106" s="2" t="s">
        <v>10</v>
      </c>
      <c r="D106" s="2" t="s">
        <v>11</v>
      </c>
      <c r="E106" s="2" t="s">
        <v>3</v>
      </c>
    </row>
    <row r="107" spans="3:5" ht="13.5" x14ac:dyDescent="0.2">
      <c r="C107" s="3" t="s">
        <v>41</v>
      </c>
      <c r="D107" s="4">
        <v>0</v>
      </c>
      <c r="E107" s="9">
        <f t="shared" ref="E107:E126" si="1">D107/$D$127</f>
        <v>0</v>
      </c>
    </row>
    <row r="108" spans="3:5" ht="13.5" x14ac:dyDescent="0.2">
      <c r="C108" s="3" t="s">
        <v>42</v>
      </c>
      <c r="D108" s="4">
        <v>0</v>
      </c>
      <c r="E108" s="9">
        <f t="shared" si="1"/>
        <v>0</v>
      </c>
    </row>
    <row r="109" spans="3:5" ht="13.5" x14ac:dyDescent="0.2">
      <c r="C109" s="3" t="s">
        <v>43</v>
      </c>
      <c r="D109" s="4">
        <v>0</v>
      </c>
      <c r="E109" s="9">
        <f t="shared" si="1"/>
        <v>0</v>
      </c>
    </row>
    <row r="110" spans="3:5" ht="13.5" x14ac:dyDescent="0.2">
      <c r="C110" s="3" t="s">
        <v>44</v>
      </c>
      <c r="D110" s="4">
        <v>4</v>
      </c>
      <c r="E110" s="9">
        <f t="shared" si="1"/>
        <v>3.4164673727365904E-4</v>
      </c>
    </row>
    <row r="111" spans="3:5" ht="13.5" x14ac:dyDescent="0.2">
      <c r="C111" s="3" t="s">
        <v>46</v>
      </c>
      <c r="D111" s="4">
        <v>7</v>
      </c>
      <c r="E111" s="9">
        <f t="shared" si="1"/>
        <v>5.9788179022890334E-4</v>
      </c>
    </row>
    <row r="112" spans="3:5" ht="13.5" x14ac:dyDescent="0.2">
      <c r="C112" s="3" t="s">
        <v>47</v>
      </c>
      <c r="D112" s="4">
        <v>19</v>
      </c>
      <c r="E112" s="9">
        <f t="shared" si="1"/>
        <v>1.6228220020498803E-3</v>
      </c>
    </row>
    <row r="113" spans="3:5" ht="13.5" x14ac:dyDescent="0.2">
      <c r="C113" s="3" t="s">
        <v>45</v>
      </c>
      <c r="D113" s="4">
        <v>23</v>
      </c>
      <c r="E113" s="9">
        <f t="shared" si="1"/>
        <v>1.9644687393235395E-3</v>
      </c>
    </row>
    <row r="114" spans="3:5" ht="13.5" x14ac:dyDescent="0.2">
      <c r="C114" s="3" t="s">
        <v>48</v>
      </c>
      <c r="D114" s="4">
        <v>36</v>
      </c>
      <c r="E114" s="9">
        <f t="shared" si="1"/>
        <v>3.0748206354629312E-3</v>
      </c>
    </row>
    <row r="115" spans="3:5" ht="13.5" x14ac:dyDescent="0.2">
      <c r="C115" s="3" t="s">
        <v>49</v>
      </c>
      <c r="D115" s="4">
        <v>46</v>
      </c>
      <c r="E115" s="9">
        <f t="shared" si="1"/>
        <v>3.928937478647079E-3</v>
      </c>
    </row>
    <row r="116" spans="3:5" ht="13.5" x14ac:dyDescent="0.2">
      <c r="C116" s="3" t="s">
        <v>54</v>
      </c>
      <c r="D116" s="4">
        <v>49</v>
      </c>
      <c r="E116" s="9">
        <f t="shared" si="1"/>
        <v>4.1851725316023229E-3</v>
      </c>
    </row>
    <row r="117" spans="3:5" ht="13.5" x14ac:dyDescent="0.2">
      <c r="C117" s="3" t="s">
        <v>50</v>
      </c>
      <c r="D117" s="4">
        <v>65</v>
      </c>
      <c r="E117" s="9">
        <f t="shared" si="1"/>
        <v>5.5517594806969595E-3</v>
      </c>
    </row>
    <row r="118" spans="3:5" ht="13.5" x14ac:dyDescent="0.2">
      <c r="C118" s="3" t="s">
        <v>52</v>
      </c>
      <c r="D118" s="4">
        <v>90</v>
      </c>
      <c r="E118" s="9">
        <f t="shared" si="1"/>
        <v>7.687051588657328E-3</v>
      </c>
    </row>
    <row r="119" spans="3:5" ht="13.5" x14ac:dyDescent="0.2">
      <c r="C119" s="3" t="s">
        <v>53</v>
      </c>
      <c r="D119" s="4">
        <v>115</v>
      </c>
      <c r="E119" s="9">
        <f t="shared" si="1"/>
        <v>9.8223436966176966E-3</v>
      </c>
    </row>
    <row r="120" spans="3:5" ht="13.5" x14ac:dyDescent="0.2">
      <c r="C120" s="3" t="s">
        <v>27</v>
      </c>
      <c r="D120" s="4">
        <v>176</v>
      </c>
      <c r="E120" s="9">
        <f t="shared" si="1"/>
        <v>1.5032456440040998E-2</v>
      </c>
    </row>
    <row r="121" spans="3:5" ht="13.5" x14ac:dyDescent="0.2">
      <c r="C121" s="3" t="s">
        <v>51</v>
      </c>
      <c r="D121" s="4">
        <v>387</v>
      </c>
      <c r="E121" s="9">
        <f t="shared" si="1"/>
        <v>3.3054321831226509E-2</v>
      </c>
    </row>
    <row r="122" spans="3:5" ht="13.5" x14ac:dyDescent="0.2">
      <c r="C122" s="3" t="s">
        <v>55</v>
      </c>
      <c r="D122" s="4">
        <v>504</v>
      </c>
      <c r="E122" s="9">
        <f t="shared" si="1"/>
        <v>4.3047488896481037E-2</v>
      </c>
    </row>
    <row r="123" spans="3:5" ht="13.5" x14ac:dyDescent="0.2">
      <c r="C123" s="3" t="s">
        <v>56</v>
      </c>
      <c r="D123" s="4">
        <v>1625</v>
      </c>
      <c r="E123" s="9">
        <f t="shared" si="1"/>
        <v>0.13879398701742399</v>
      </c>
    </row>
    <row r="124" spans="3:5" ht="13.5" x14ac:dyDescent="0.2">
      <c r="C124" s="3" t="s">
        <v>57</v>
      </c>
      <c r="D124" s="4">
        <v>2098</v>
      </c>
      <c r="E124" s="9">
        <f t="shared" si="1"/>
        <v>0.17919371370003417</v>
      </c>
    </row>
    <row r="125" spans="3:5" ht="13.5" x14ac:dyDescent="0.2">
      <c r="C125" s="3" t="s">
        <v>58</v>
      </c>
      <c r="D125" s="4">
        <v>2669</v>
      </c>
      <c r="E125" s="9">
        <f t="shared" si="1"/>
        <v>0.227963785445849</v>
      </c>
    </row>
    <row r="126" spans="3:5" ht="13.5" x14ac:dyDescent="0.2">
      <c r="C126" s="3" t="s">
        <v>59</v>
      </c>
      <c r="D126" s="4">
        <v>3795</v>
      </c>
      <c r="E126" s="9">
        <f t="shared" si="1"/>
        <v>0.32413734198838401</v>
      </c>
    </row>
    <row r="127" spans="3:5" ht="15.75" x14ac:dyDescent="0.25">
      <c r="C127" s="6" t="s">
        <v>6</v>
      </c>
      <c r="D127" s="7">
        <f>SUM(D107:D126)</f>
        <v>11708</v>
      </c>
      <c r="E127" s="8">
        <f>SUM(E107:E126)</f>
        <v>1</v>
      </c>
    </row>
    <row r="163" spans="3:4" ht="15.75" x14ac:dyDescent="0.25">
      <c r="C163" s="12" t="s">
        <v>12</v>
      </c>
      <c r="D163" s="12"/>
    </row>
    <row r="164" spans="3:4" ht="15.75" x14ac:dyDescent="0.25">
      <c r="C164" s="2" t="s">
        <v>13</v>
      </c>
      <c r="D164" s="2" t="s">
        <v>8</v>
      </c>
    </row>
    <row r="165" spans="3:4" ht="13.5" x14ac:dyDescent="0.2">
      <c r="C165" s="10" t="s">
        <v>14</v>
      </c>
      <c r="D165" s="4">
        <v>383</v>
      </c>
    </row>
    <row r="166" spans="3:4" ht="13.5" x14ac:dyDescent="0.2">
      <c r="C166" s="10" t="s">
        <v>15</v>
      </c>
      <c r="D166" s="4">
        <v>44</v>
      </c>
    </row>
    <row r="167" spans="3:4" ht="13.5" x14ac:dyDescent="0.2">
      <c r="C167" s="10" t="s">
        <v>16</v>
      </c>
      <c r="D167" s="4">
        <v>78</v>
      </c>
    </row>
    <row r="168" spans="3:4" ht="13.5" x14ac:dyDescent="0.2">
      <c r="C168" s="11" t="s">
        <v>17</v>
      </c>
      <c r="D168" s="4">
        <v>81</v>
      </c>
    </row>
    <row r="169" spans="3:4" ht="15.75" x14ac:dyDescent="0.25">
      <c r="C169" s="6" t="s">
        <v>6</v>
      </c>
      <c r="D169" s="7">
        <f>SUM(D165:D168)</f>
        <v>586</v>
      </c>
    </row>
    <row r="199" spans="3:4" ht="15.75" x14ac:dyDescent="0.25">
      <c r="C199" s="12" t="s">
        <v>18</v>
      </c>
      <c r="D199" s="12"/>
    </row>
    <row r="200" spans="3:4" ht="15.75" x14ac:dyDescent="0.25">
      <c r="C200" s="2" t="s">
        <v>13</v>
      </c>
      <c r="D200" s="2" t="s">
        <v>8</v>
      </c>
    </row>
    <row r="201" spans="3:4" ht="13.5" x14ac:dyDescent="0.2">
      <c r="C201" s="10" t="s">
        <v>14</v>
      </c>
      <c r="D201" s="4">
        <v>164</v>
      </c>
    </row>
    <row r="202" spans="3:4" ht="13.5" x14ac:dyDescent="0.2">
      <c r="C202" s="10" t="s">
        <v>15</v>
      </c>
      <c r="D202" s="4">
        <v>27</v>
      </c>
    </row>
    <row r="203" spans="3:4" ht="13.5" x14ac:dyDescent="0.2">
      <c r="C203" s="10" t="s">
        <v>16</v>
      </c>
      <c r="D203" s="4">
        <v>84</v>
      </c>
    </row>
    <row r="204" spans="3:4" ht="13.5" x14ac:dyDescent="0.2">
      <c r="C204" s="11" t="s">
        <v>17</v>
      </c>
      <c r="D204" s="4">
        <v>26</v>
      </c>
    </row>
    <row r="205" spans="3:4" ht="15.75" x14ac:dyDescent="0.25">
      <c r="C205" s="6" t="s">
        <v>6</v>
      </c>
      <c r="D205" s="7">
        <f>SUM(D201:D204)</f>
        <v>301</v>
      </c>
    </row>
    <row r="236" spans="3:4" ht="15.75" x14ac:dyDescent="0.25">
      <c r="C236" s="12" t="s">
        <v>19</v>
      </c>
      <c r="D236" s="12"/>
    </row>
    <row r="237" spans="3:4" ht="15.75" x14ac:dyDescent="0.25">
      <c r="C237" s="2" t="s">
        <v>13</v>
      </c>
      <c r="D237" s="2" t="s">
        <v>8</v>
      </c>
    </row>
    <row r="238" spans="3:4" ht="13.5" x14ac:dyDescent="0.2">
      <c r="C238" s="10" t="s">
        <v>14</v>
      </c>
      <c r="D238" s="4">
        <v>1905</v>
      </c>
    </row>
    <row r="239" spans="3:4" ht="13.5" x14ac:dyDescent="0.2">
      <c r="C239" s="10" t="s">
        <v>15</v>
      </c>
      <c r="D239" s="4">
        <v>2</v>
      </c>
    </row>
    <row r="240" spans="3:4" ht="13.5" x14ac:dyDescent="0.2">
      <c r="C240" s="10" t="s">
        <v>16</v>
      </c>
      <c r="D240" s="4">
        <v>440</v>
      </c>
    </row>
    <row r="241" spans="3:4" ht="13.5" x14ac:dyDescent="0.2">
      <c r="C241" s="11" t="s">
        <v>17</v>
      </c>
      <c r="D241" s="4">
        <v>754</v>
      </c>
    </row>
    <row r="242" spans="3:4" ht="15.75" x14ac:dyDescent="0.25">
      <c r="C242" s="6" t="s">
        <v>6</v>
      </c>
      <c r="D242" s="7">
        <f>SUM(D238:D241)</f>
        <v>3101</v>
      </c>
    </row>
    <row r="277" spans="3:4" ht="15.75" x14ac:dyDescent="0.25">
      <c r="C277" s="12" t="s">
        <v>20</v>
      </c>
      <c r="D277" s="12"/>
    </row>
    <row r="278" spans="3:4" ht="15.75" x14ac:dyDescent="0.25">
      <c r="C278" s="2" t="s">
        <v>13</v>
      </c>
      <c r="D278" s="2" t="s">
        <v>8</v>
      </c>
    </row>
    <row r="279" spans="3:4" ht="13.5" x14ac:dyDescent="0.2">
      <c r="C279" s="10" t="s">
        <v>14</v>
      </c>
      <c r="D279" s="4">
        <v>3218</v>
      </c>
    </row>
    <row r="280" spans="3:4" ht="13.5" x14ac:dyDescent="0.2">
      <c r="C280" s="10" t="s">
        <v>15</v>
      </c>
      <c r="D280" s="4">
        <v>76</v>
      </c>
    </row>
    <row r="281" spans="3:4" ht="13.5" x14ac:dyDescent="0.2">
      <c r="C281" s="10" t="s">
        <v>16</v>
      </c>
      <c r="D281" s="4">
        <v>1456</v>
      </c>
    </row>
    <row r="282" spans="3:4" ht="13.5" x14ac:dyDescent="0.2">
      <c r="C282" s="11" t="s">
        <v>17</v>
      </c>
      <c r="D282" s="4">
        <v>2347</v>
      </c>
    </row>
    <row r="283" spans="3:4" ht="15.75" x14ac:dyDescent="0.25">
      <c r="C283" s="6" t="s">
        <v>6</v>
      </c>
      <c r="D283" s="7">
        <f>SUM(D279:D282)</f>
        <v>7097</v>
      </c>
    </row>
    <row r="315" spans="3:4" ht="15.75" x14ac:dyDescent="0.25">
      <c r="C315" s="12" t="s">
        <v>21</v>
      </c>
      <c r="D315" s="12"/>
    </row>
    <row r="316" spans="3:4" ht="15.75" x14ac:dyDescent="0.25">
      <c r="C316" s="2" t="s">
        <v>13</v>
      </c>
      <c r="D316" s="2" t="s">
        <v>8</v>
      </c>
    </row>
    <row r="317" spans="3:4" ht="13.5" x14ac:dyDescent="0.2">
      <c r="C317" s="10" t="s">
        <v>14</v>
      </c>
      <c r="D317" s="4">
        <v>1503</v>
      </c>
    </row>
    <row r="318" spans="3:4" ht="13.5" x14ac:dyDescent="0.2">
      <c r="C318" s="10" t="s">
        <v>15</v>
      </c>
      <c r="D318" s="4">
        <v>14</v>
      </c>
    </row>
    <row r="319" spans="3:4" ht="13.5" x14ac:dyDescent="0.2">
      <c r="C319" s="10" t="s">
        <v>16</v>
      </c>
      <c r="D319" s="4">
        <v>447</v>
      </c>
    </row>
    <row r="320" spans="3:4" ht="13.5" x14ac:dyDescent="0.2">
      <c r="C320" s="11" t="s">
        <v>17</v>
      </c>
      <c r="D320" s="4">
        <v>293</v>
      </c>
    </row>
    <row r="321" spans="3:4" ht="15.75" x14ac:dyDescent="0.25">
      <c r="C321" s="6" t="s">
        <v>6</v>
      </c>
      <c r="D321" s="7">
        <f>SUM(D317:D320)</f>
        <v>2257</v>
      </c>
    </row>
    <row r="355" spans="3:4" ht="15.75" x14ac:dyDescent="0.25">
      <c r="C355" s="12" t="s">
        <v>22</v>
      </c>
      <c r="D355" s="12"/>
    </row>
    <row r="356" spans="3:4" ht="15.75" x14ac:dyDescent="0.25">
      <c r="C356" s="2" t="s">
        <v>13</v>
      </c>
      <c r="D356" s="2" t="s">
        <v>8</v>
      </c>
    </row>
    <row r="357" spans="3:4" ht="13.5" x14ac:dyDescent="0.2">
      <c r="C357" s="10" t="s">
        <v>14</v>
      </c>
      <c r="D357" s="4">
        <v>1991</v>
      </c>
    </row>
    <row r="358" spans="3:4" ht="13.5" x14ac:dyDescent="0.2">
      <c r="C358" s="10" t="s">
        <v>15</v>
      </c>
      <c r="D358" s="4">
        <v>3</v>
      </c>
    </row>
    <row r="359" spans="3:4" ht="13.5" x14ac:dyDescent="0.2">
      <c r="C359" s="10" t="s">
        <v>16</v>
      </c>
      <c r="D359" s="4">
        <v>296</v>
      </c>
    </row>
    <row r="360" spans="3:4" ht="13.5" x14ac:dyDescent="0.2">
      <c r="C360" s="11" t="s">
        <v>17</v>
      </c>
      <c r="D360" s="4">
        <v>687</v>
      </c>
    </row>
    <row r="361" spans="3:4" ht="15.75" x14ac:dyDescent="0.25">
      <c r="C361" s="6" t="s">
        <v>6</v>
      </c>
      <c r="D361" s="7">
        <f>SUM(D357:D360)</f>
        <v>2977</v>
      </c>
    </row>
    <row r="395" spans="3:4" ht="15.75" x14ac:dyDescent="0.25">
      <c r="C395" s="12" t="s">
        <v>23</v>
      </c>
      <c r="D395" s="12"/>
    </row>
    <row r="396" spans="3:4" ht="15.75" x14ac:dyDescent="0.25">
      <c r="C396" s="2" t="s">
        <v>13</v>
      </c>
      <c r="D396" s="2" t="s">
        <v>8</v>
      </c>
    </row>
    <row r="397" spans="3:4" ht="13.5" x14ac:dyDescent="0.2">
      <c r="C397" s="10" t="s">
        <v>14</v>
      </c>
      <c r="D397" s="4">
        <v>1013</v>
      </c>
    </row>
    <row r="398" spans="3:4" ht="13.5" x14ac:dyDescent="0.2">
      <c r="C398" s="10" t="s">
        <v>15</v>
      </c>
      <c r="D398" s="4">
        <v>4</v>
      </c>
    </row>
    <row r="399" spans="3:4" ht="13.5" x14ac:dyDescent="0.2">
      <c r="C399" s="10" t="s">
        <v>16</v>
      </c>
      <c r="D399" s="4">
        <v>43</v>
      </c>
    </row>
    <row r="400" spans="3:4" ht="13.5" x14ac:dyDescent="0.2">
      <c r="C400" s="11" t="s">
        <v>17</v>
      </c>
      <c r="D400" s="4">
        <v>207</v>
      </c>
    </row>
    <row r="401" spans="3:4" ht="15.75" x14ac:dyDescent="0.25">
      <c r="C401" s="6" t="s">
        <v>6</v>
      </c>
      <c r="D401" s="7">
        <f>SUM(D397:D400)</f>
        <v>1267</v>
      </c>
    </row>
    <row r="434" spans="3:5" ht="15.75" x14ac:dyDescent="0.25">
      <c r="C434" s="13" t="s">
        <v>24</v>
      </c>
      <c r="D434" s="13"/>
      <c r="E434" s="13"/>
    </row>
    <row r="435" spans="3:5" ht="15.75" x14ac:dyDescent="0.25">
      <c r="C435" s="2" t="s">
        <v>25</v>
      </c>
      <c r="D435" s="2" t="s">
        <v>26</v>
      </c>
      <c r="E435" s="2" t="s">
        <v>3</v>
      </c>
    </row>
    <row r="436" spans="3:5" ht="13.5" x14ac:dyDescent="0.2">
      <c r="C436" s="10" t="s">
        <v>27</v>
      </c>
      <c r="D436" s="4">
        <v>176</v>
      </c>
      <c r="E436" s="5">
        <f>D436/$D$439</f>
        <v>0.40274599542334094</v>
      </c>
    </row>
    <row r="437" spans="3:5" ht="13.5" x14ac:dyDescent="0.2">
      <c r="C437" s="10" t="s">
        <v>28</v>
      </c>
      <c r="D437" s="4">
        <v>29</v>
      </c>
      <c r="E437" s="5">
        <f t="shared" ref="E437:E438" si="2">D437/$D$439</f>
        <v>6.6361556064073221E-2</v>
      </c>
    </row>
    <row r="438" spans="3:5" ht="13.5" x14ac:dyDescent="0.2">
      <c r="C438" s="10" t="s">
        <v>29</v>
      </c>
      <c r="D438" s="4">
        <v>232</v>
      </c>
      <c r="E438" s="5">
        <f t="shared" si="2"/>
        <v>0.53089244851258577</v>
      </c>
    </row>
    <row r="439" spans="3:5" ht="15.75" x14ac:dyDescent="0.25">
      <c r="C439" s="6" t="s">
        <v>6</v>
      </c>
      <c r="D439" s="7">
        <f>SUM(D436:D438)</f>
        <v>437</v>
      </c>
      <c r="E439" s="8">
        <f>SUM(E436:E438)</f>
        <v>1</v>
      </c>
    </row>
    <row r="480" spans="3:5" ht="15.75" x14ac:dyDescent="0.25">
      <c r="C480" s="13" t="s">
        <v>60</v>
      </c>
      <c r="D480" s="13"/>
      <c r="E480" s="13"/>
    </row>
    <row r="481" spans="3:5" ht="15.75" x14ac:dyDescent="0.25">
      <c r="C481" s="2"/>
      <c r="D481" s="2" t="s">
        <v>8</v>
      </c>
      <c r="E481" s="2" t="s">
        <v>3</v>
      </c>
    </row>
    <row r="482" spans="3:5" ht="13.5" x14ac:dyDescent="0.2">
      <c r="C482" s="10" t="s">
        <v>30</v>
      </c>
      <c r="D482" s="4">
        <v>9682</v>
      </c>
      <c r="E482" s="5">
        <f>D482/$D$484</f>
        <v>0.28434654919236418</v>
      </c>
    </row>
    <row r="483" spans="3:5" ht="13.5" x14ac:dyDescent="0.2">
      <c r="C483" s="10" t="s">
        <v>31</v>
      </c>
      <c r="D483" s="4">
        <v>24368</v>
      </c>
      <c r="E483" s="5">
        <f>D483/$D$484</f>
        <v>0.71565345080763587</v>
      </c>
    </row>
    <row r="484" spans="3:5" ht="15.75" x14ac:dyDescent="0.25">
      <c r="C484" s="6" t="s">
        <v>6</v>
      </c>
      <c r="D484" s="7">
        <f>SUM(D482:D483)</f>
        <v>34050</v>
      </c>
      <c r="E484" s="8">
        <f>SUM(E482:E483)</f>
        <v>1</v>
      </c>
    </row>
    <row r="517" spans="3:5" ht="15.75" x14ac:dyDescent="0.25">
      <c r="C517" s="13" t="s">
        <v>61</v>
      </c>
      <c r="D517" s="13"/>
      <c r="E517" s="13"/>
    </row>
    <row r="518" spans="3:5" ht="15.75" x14ac:dyDescent="0.25">
      <c r="C518" s="2"/>
      <c r="D518" s="2" t="s">
        <v>8</v>
      </c>
      <c r="E518" s="2" t="s">
        <v>3</v>
      </c>
    </row>
    <row r="519" spans="3:5" ht="13.5" x14ac:dyDescent="0.2">
      <c r="C519" s="10" t="s">
        <v>30</v>
      </c>
      <c r="D519" s="4">
        <v>11826</v>
      </c>
      <c r="E519" s="5">
        <f>D519/$D$521</f>
        <v>0.31816665411146866</v>
      </c>
    </row>
    <row r="520" spans="3:5" ht="13.5" x14ac:dyDescent="0.2">
      <c r="C520" s="10" t="s">
        <v>31</v>
      </c>
      <c r="D520" s="4">
        <v>25343.200000000001</v>
      </c>
      <c r="E520" s="5">
        <f>D520/$D$521</f>
        <v>0.68183334588853139</v>
      </c>
    </row>
    <row r="521" spans="3:5" ht="15.75" x14ac:dyDescent="0.25">
      <c r="C521" s="6" t="s">
        <v>6</v>
      </c>
      <c r="D521" s="7">
        <f>SUM(D519:D520)</f>
        <v>37169.199999999997</v>
      </c>
      <c r="E521" s="8">
        <f>SUM(E519:E520)</f>
        <v>1</v>
      </c>
    </row>
  </sheetData>
  <sortState ref="C107:E126">
    <sortCondition ref="E107:E126"/>
  </sortState>
  <mergeCells count="13">
    <mergeCell ref="C517:E517"/>
    <mergeCell ref="C277:D277"/>
    <mergeCell ref="C315:D315"/>
    <mergeCell ref="C355:D355"/>
    <mergeCell ref="C395:D395"/>
    <mergeCell ref="C434:E434"/>
    <mergeCell ref="C480:E480"/>
    <mergeCell ref="C236:D236"/>
    <mergeCell ref="C24:E24"/>
    <mergeCell ref="C62:E62"/>
    <mergeCell ref="C105:E105"/>
    <mergeCell ref="C163:D163"/>
    <mergeCell ref="C199:D19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2025-03-27T14:13:24Z</dcterms:modified>
</cp:coreProperties>
</file>