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N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5" i="1" l="1"/>
  <c r="E403" i="1" s="1"/>
  <c r="D26" i="1"/>
  <c r="E25" i="1" s="1"/>
  <c r="D211" i="1"/>
  <c r="D243" i="1"/>
  <c r="D306" i="1"/>
  <c r="D180" i="1"/>
  <c r="D337" i="1"/>
  <c r="E335" i="1" s="1"/>
  <c r="D274" i="1"/>
  <c r="D150" i="1"/>
  <c r="D375" i="1"/>
  <c r="E373" i="1" s="1"/>
  <c r="D115" i="1"/>
  <c r="D69" i="1"/>
  <c r="E61" i="1" s="1"/>
  <c r="E106" i="1" l="1"/>
  <c r="E105" i="1"/>
  <c r="E101" i="1"/>
  <c r="E104" i="1"/>
  <c r="E102" i="1"/>
  <c r="E99" i="1"/>
  <c r="E108" i="1"/>
  <c r="E100" i="1"/>
  <c r="E98" i="1"/>
  <c r="E97" i="1"/>
  <c r="E336" i="1"/>
  <c r="E374" i="1"/>
  <c r="E375" i="1" s="1"/>
  <c r="E404" i="1"/>
  <c r="E405" i="1" s="1"/>
  <c r="E113" i="1"/>
  <c r="E24" i="1"/>
  <c r="E26" i="1" s="1"/>
  <c r="E334" i="1"/>
  <c r="E112" i="1"/>
  <c r="E114" i="1"/>
  <c r="E68" i="1"/>
  <c r="E62" i="1"/>
  <c r="E110" i="1"/>
  <c r="E111" i="1"/>
  <c r="E63" i="1"/>
  <c r="E64" i="1"/>
  <c r="E65" i="1"/>
  <c r="E103" i="1"/>
  <c r="E67" i="1"/>
  <c r="E107" i="1"/>
  <c r="E96" i="1"/>
  <c r="E109" i="1"/>
  <c r="E66" i="1"/>
  <c r="E337" i="1" l="1"/>
  <c r="E69" i="1"/>
  <c r="E115" i="1"/>
</calcChain>
</file>

<file path=xl/sharedStrings.xml><?xml version="1.0" encoding="utf-8"?>
<sst xmlns="http://schemas.openxmlformats.org/spreadsheetml/2006/main" count="112" uniqueCount="61">
  <si>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</si>
  <si>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</si>
  <si>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</si>
  <si>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</si>
  <si>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</si>
  <si>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</si>
  <si>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</si>
  <si>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Cautelares</t>
  </si>
  <si>
    <t>Tipo de Medida Cautelar</t>
  </si>
  <si>
    <t>Cantidad</t>
  </si>
  <si>
    <t>Prohibición de Visitar Determinadas Personas</t>
  </si>
  <si>
    <t>Prohibición de Traslado sin Autorización</t>
  </si>
  <si>
    <t>Cambio de Residencia</t>
  </si>
  <si>
    <t>Libertad sin Medida Cautelar</t>
  </si>
  <si>
    <t>Poner Bajo Custodia de otra Persona o Institución</t>
  </si>
  <si>
    <t>Detención en su Propio Domicilio</t>
  </si>
  <si>
    <t>Privación Provisional de Libertad</t>
  </si>
  <si>
    <t>Obligación de Presentarse ante una Autoridad</t>
  </si>
  <si>
    <t>Cantidad de Casos Resueltos por Tipo de Decisión</t>
  </si>
  <si>
    <t>Tipo de Decisión</t>
  </si>
  <si>
    <t>Casos Resueltos</t>
  </si>
  <si>
    <t>Amnistía</t>
  </si>
  <si>
    <t>Nulidad del Procedimiento</t>
  </si>
  <si>
    <t>Traslados Otorgados Fuera de la Jurisdicción</t>
  </si>
  <si>
    <t>Prescripción</t>
  </si>
  <si>
    <t>Declinatoria al Tribunal Ordinario</t>
  </si>
  <si>
    <t>Cesación de la Sanción</t>
  </si>
  <si>
    <t>Auto de No Ha Lugar</t>
  </si>
  <si>
    <t>Extinción</t>
  </si>
  <si>
    <t>Descargo</t>
  </si>
  <si>
    <t>Archivo Definitivo/Sobreseimiento Definitivo</t>
  </si>
  <si>
    <t>Procesos Constitucionales: Hábeas Corpus</t>
  </si>
  <si>
    <t>Estatus</t>
  </si>
  <si>
    <t>Depositados</t>
  </si>
  <si>
    <t>Inadmisibles</t>
  </si>
  <si>
    <t>Acogidos</t>
  </si>
  <si>
    <t>Rechazados</t>
  </si>
  <si>
    <t>Procesos Constitucionales: Amparos</t>
  </si>
  <si>
    <t>Apelaciones de Medidas Cautelares</t>
  </si>
  <si>
    <t>Revisiones de Medidas Cautelares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</si>
  <si>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</si>
  <si>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</si>
  <si>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</si>
  <si>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</si>
  <si>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</si>
  <si>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</si>
  <si>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</si>
  <si>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</si>
  <si>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</si>
  <si>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</si>
  <si>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Fallecimiento</t>
  </si>
  <si>
    <t>Indulto</t>
  </si>
  <si>
    <t>Criterio de oportunidad</t>
  </si>
  <si>
    <t xml:space="preserve">Amonestación y Advertencia </t>
  </si>
  <si>
    <t>Perdón Judicial (con Sanción Eximida)</t>
  </si>
  <si>
    <t>Libertad Asistida Definitiva</t>
  </si>
  <si>
    <t>Cumplimiento Especial de la Sanción Definitivo</t>
  </si>
  <si>
    <t>Cumplimiento de la Sanción en el Extranjero</t>
  </si>
  <si>
    <t>Audiencias Preliminares Conocidas y Suspendidas</t>
  </si>
  <si>
    <t>Audiencias de Fondo Conocidas y Suspendidas</t>
  </si>
  <si>
    <t>Sanción Mínima (Sanción Cumplida)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</si>
</sst>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2.3400198412698414E-2"/>
                  <c:y val="-1.5030864197530865E-4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5450568678915E-3"/>
                  <c:y val="4.479440069991251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NNA'!$C$24:$C$25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NNA'!$E$24:$E$25</c:f>
              <c:numCache>
                <c:formatCode>0%</c:formatCode>
                <c:ptCount val="2"/>
                <c:pt idx="0">
                  <c:v>0.90361445783132532</c:v>
                </c:pt>
                <c:pt idx="1">
                  <c:v>9.6385542168674704E-2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'Estadísticas NNA'!$D$24:$D$25</c15:f>
                <c15:dlblRangeCache>
                  <c:ptCount val="2"/>
                  <c:pt idx="0">
                    <c:v>1,350</c:v>
                  </c:pt>
                  <c:pt idx="1">
                    <c:v>144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NNA'!$D$145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NNA'!$C$146:$C$149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NNA'!$D$146:$D$149</c:f>
              <c:numCache>
                <c:formatCode>#,##0</c:formatCode>
                <c:ptCount val="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D7-41CD-A407-70BCD10E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0058720"/>
        <c:axId val="1770057088"/>
      </c:barChart>
      <c:catAx>
        <c:axId val="177005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70057088"/>
        <c:crosses val="autoZero"/>
        <c:auto val="1"/>
        <c:lblAlgn val="ctr"/>
        <c:lblOffset val="100"/>
        <c:noMultiLvlLbl val="0"/>
      </c:catAx>
      <c:valAx>
        <c:axId val="17700570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7005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 baseline="0">
          <a:solidFill>
            <a:schemeClr val="tx1"/>
          </a:solidFill>
          <a:latin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NNA'!$D$175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NNA'!$C$176:$C$179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NNA'!$D$176:$D$179</c:f>
              <c:numCache>
                <c:formatCode>#,##0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F-4F7D-8204-5256455F4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0058176"/>
        <c:axId val="1535920064"/>
      </c:barChart>
      <c:catAx>
        <c:axId val="177005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535920064"/>
        <c:crosses val="autoZero"/>
        <c:auto val="1"/>
        <c:lblAlgn val="ctr"/>
        <c:lblOffset val="100"/>
        <c:noMultiLvlLbl val="0"/>
      </c:catAx>
      <c:valAx>
        <c:axId val="15359200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7005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 baseline="0">
          <a:solidFill>
            <a:schemeClr val="tx1"/>
          </a:solidFill>
          <a:latin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NNA'!$D$301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NNA'!$C$302:$C$305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NNA'!$D$302:$D$305</c:f>
              <c:numCache>
                <c:formatCode>#,##0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04-48A0-9040-37B5DACCA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35914624"/>
        <c:axId val="1723608448"/>
      </c:barChart>
      <c:catAx>
        <c:axId val="15359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23608448"/>
        <c:crosses val="autoZero"/>
        <c:auto val="1"/>
        <c:lblAlgn val="ctr"/>
        <c:lblOffset val="100"/>
        <c:noMultiLvlLbl val="0"/>
      </c:catAx>
      <c:valAx>
        <c:axId val="17236084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591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 baseline="0">
          <a:solidFill>
            <a:schemeClr val="tx1"/>
          </a:solidFill>
          <a:latin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1744131-5671-46FB-A950-7869FD0CD71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082DDA6-0EBA-43D5-ACBC-16420D147C1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587FE43-B3C4-4CB2-A3E5-E0220F2F87C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60ADA18-6C3E-4712-A30A-DF5F7F04520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A6BC54D-6F82-45D1-AAF2-55A49D2C082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5C2A323-2B84-4A54-9FAC-44F1696A99D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8D6CC03-6582-4995-9FF6-E7E6096EF30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42B8917-E894-4F6B-9385-D86C323D7E4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1424AFF-7A71-4A05-9444-93A8B007BF8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09358AA-2414-47B9-8FC8-7964290FCD1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23D39FC-D2C2-4EB9-A5E8-2BDF2CBFDD6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7B87809-B29B-4DCE-8EA6-D7EDC845AD9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CF064FE-6160-4035-937C-26A7F999876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A2F3409-351C-42CB-AFFC-54D3DE26D68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0043914-8FE3-4DD8-8D24-D894AD9AEF1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6BFFDAF-44E2-4C89-8741-DE42F253293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NNA'!$C$61:$C$68</c:f>
              <c:strCache>
                <c:ptCount val="8"/>
                <c:pt idx="0">
                  <c:v>Prohibición de Traslado sin Autorización</c:v>
                </c:pt>
                <c:pt idx="1">
                  <c:v>Prohibición de Visitar Determinadas Personas</c:v>
                </c:pt>
                <c:pt idx="2">
                  <c:v>Cambio de Residencia</c:v>
                </c:pt>
                <c:pt idx="3">
                  <c:v>Detención en su Propio Domicilio</c:v>
                </c:pt>
                <c:pt idx="4">
                  <c:v>Libertad sin Medida Cautelar</c:v>
                </c:pt>
                <c:pt idx="5">
                  <c:v>Poner Bajo Custodia de otra Persona o Institución</c:v>
                </c:pt>
                <c:pt idx="6">
                  <c:v>Privación Provisional de Libertad</c:v>
                </c:pt>
                <c:pt idx="7">
                  <c:v>Obligación de Presentarse ante una Autoridad</c:v>
                </c:pt>
              </c:strCache>
            </c:strRef>
          </c:cat>
          <c:val>
            <c:numRef>
              <c:f>'Estadísticas NNA'!$E$61:$E$68</c:f>
              <c:numCache>
                <c:formatCode>0.0%</c:formatCode>
                <c:ptCount val="8"/>
                <c:pt idx="0">
                  <c:v>1.4749262536873156E-3</c:v>
                </c:pt>
                <c:pt idx="1">
                  <c:v>5.1622418879056046E-3</c:v>
                </c:pt>
                <c:pt idx="2">
                  <c:v>8.1120943952802359E-3</c:v>
                </c:pt>
                <c:pt idx="3">
                  <c:v>3.466076696165192E-2</c:v>
                </c:pt>
                <c:pt idx="4">
                  <c:v>8.2595870206489674E-2</c:v>
                </c:pt>
                <c:pt idx="5">
                  <c:v>0.14749262536873156</c:v>
                </c:pt>
                <c:pt idx="6">
                  <c:v>0.28023598820058998</c:v>
                </c:pt>
                <c:pt idx="7">
                  <c:v>0.44026548672566373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'Estadísticas NNA'!$D$61:$D$68</c15:f>
                <c15:dlblRangeCache>
                  <c:ptCount val="8"/>
                  <c:pt idx="0">
                    <c:v>2</c:v>
                  </c:pt>
                  <c:pt idx="1">
                    <c:v>7</c:v>
                  </c:pt>
                  <c:pt idx="2">
                    <c:v>11</c:v>
                  </c:pt>
                  <c:pt idx="3">
                    <c:v>47</c:v>
                  </c:pt>
                  <c:pt idx="4">
                    <c:v>112</c:v>
                  </c:pt>
                  <c:pt idx="5">
                    <c:v>200</c:v>
                  </c:pt>
                  <c:pt idx="6">
                    <c:v>380</c:v>
                  </c:pt>
                  <c:pt idx="7">
                    <c:v>597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70048384"/>
        <c:axId val="1770050016"/>
      </c:barChart>
      <c:catAx>
        <c:axId val="177004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70050016"/>
        <c:crosses val="autoZero"/>
        <c:auto val="1"/>
        <c:lblAlgn val="ctr"/>
        <c:lblOffset val="100"/>
        <c:noMultiLvlLbl val="0"/>
      </c:catAx>
      <c:valAx>
        <c:axId val="1770050016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77004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5112A71-DB37-4E44-9DB9-3647DEE0E5F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85EEB5F-46CF-48D0-A55E-97678584684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E527B84-0566-4E59-A2CF-84013BB4A30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F60A22E-FFF6-49AD-9EAB-CB921C406AF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DA2A880-25B1-41E4-AD9B-9AE859C5CEE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DAEE3D6-B898-4140-ADD2-A7569F1417B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9FD4CD8-F7CD-438D-B68B-0C927ADD0ED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CD14383-BA0B-46ED-B897-BFF3EDB6120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C7B1242-88B4-46C5-AE57-454801710D1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40D31F0-DDC6-4E19-A856-46BFC44720F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DFDFB4D-93F0-4B79-A184-1853A68E08A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4205D04-A21C-4EC0-9D63-EA93C84F256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81A6126-E510-4C42-AE33-72B2404DC1A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3C0F013-31D7-491A-B2F3-166E45EF618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E1AE5B3-3618-4A95-B6FF-1D4A32B6BFD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F7E193A-8047-44F6-9F9B-3392A196A60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1F8E199-6FFD-40D9-8D82-5173734D9B7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648F305-8BF6-4E10-A86D-1045B9ED449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8254DCD-4D84-4A67-849C-7BA54EBBF53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02B9085-56DA-4EEE-A68F-AF8DB3B5206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3E3853C-2556-4118-B3DB-C751A03CF57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59D291D-2047-4D58-A704-40D82586B05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A2580C4-416B-4023-A6E6-9EAA6855293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47DF02C-A873-4A4B-8F1D-6D030283C42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46F4941-BCDB-46F4-B304-F26EBC9DD10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2293344-249C-48B3-900E-180C62AE0DB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C14473E-1BD8-4800-9523-B8840D45B51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D77DCCD-6AC1-49FB-B135-48CBAE2542D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NNA'!$C$101:$C$114</c:f>
              <c:strCache>
                <c:ptCount val="14"/>
                <c:pt idx="0">
                  <c:v>Fallecimiento</c:v>
                </c:pt>
                <c:pt idx="1">
                  <c:v>Libertad Asistida Definitiva</c:v>
                </c:pt>
                <c:pt idx="2">
                  <c:v>Traslados Otorgados Fuera de la Jurisdicción</c:v>
                </c:pt>
                <c:pt idx="3">
                  <c:v>Amonestación y Advertencia </c:v>
                </c:pt>
                <c:pt idx="4">
                  <c:v>Sanción Mínima (Sanción Cumplida)</c:v>
                </c:pt>
                <c:pt idx="5">
                  <c:v>Nulidad del Procedimiento</c:v>
                </c:pt>
                <c:pt idx="6">
                  <c:v>Prescripción</c:v>
                </c:pt>
                <c:pt idx="7">
                  <c:v>Criterio de oportunidad</c:v>
                </c:pt>
                <c:pt idx="8">
                  <c:v>Declinatoria al Tribunal Ordinario</c:v>
                </c:pt>
                <c:pt idx="9">
                  <c:v>Descargo</c:v>
                </c:pt>
                <c:pt idx="10">
                  <c:v>Auto de No Ha Lugar</c:v>
                </c:pt>
                <c:pt idx="11">
                  <c:v>Cesación de la Sanción</c:v>
                </c:pt>
                <c:pt idx="12">
                  <c:v>Archivo Definitivo/Sobreseimiento Definitivo</c:v>
                </c:pt>
                <c:pt idx="13">
                  <c:v>Extinción</c:v>
                </c:pt>
              </c:strCache>
            </c:strRef>
          </c:cat>
          <c:val>
            <c:numRef>
              <c:f>'Estadísticas NNA'!$E$101:$E$114</c:f>
              <c:numCache>
                <c:formatCode>0.0%</c:formatCode>
                <c:ptCount val="14"/>
                <c:pt idx="0">
                  <c:v>8.5836909871244631E-4</c:v>
                </c:pt>
                <c:pt idx="1">
                  <c:v>8.5836909871244631E-4</c:v>
                </c:pt>
                <c:pt idx="2">
                  <c:v>3.4334763948497852E-3</c:v>
                </c:pt>
                <c:pt idx="3">
                  <c:v>3.4334763948497852E-3</c:v>
                </c:pt>
                <c:pt idx="4">
                  <c:v>6.8669527896995704E-3</c:v>
                </c:pt>
                <c:pt idx="5">
                  <c:v>1.1158798283261802E-2</c:v>
                </c:pt>
                <c:pt idx="6">
                  <c:v>1.5450643776824034E-2</c:v>
                </c:pt>
                <c:pt idx="7">
                  <c:v>1.5450643776824034E-2</c:v>
                </c:pt>
                <c:pt idx="8">
                  <c:v>2.2317596566523604E-2</c:v>
                </c:pt>
                <c:pt idx="9">
                  <c:v>9.3562231759656653E-2</c:v>
                </c:pt>
                <c:pt idx="10">
                  <c:v>0.1184549356223176</c:v>
                </c:pt>
                <c:pt idx="11">
                  <c:v>0.15536480686695278</c:v>
                </c:pt>
                <c:pt idx="12">
                  <c:v>0.20600858369098712</c:v>
                </c:pt>
                <c:pt idx="13">
                  <c:v>0.34678111587982835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'Estadísticas NNA'!$D$101:$D$114</c15:f>
                <c15:dlblRangeCache>
                  <c:ptCount val="14"/>
                  <c:pt idx="0">
                    <c:v>1</c:v>
                  </c:pt>
                  <c:pt idx="1">
                    <c:v>1</c:v>
                  </c:pt>
                  <c:pt idx="2">
                    <c:v>4</c:v>
                  </c:pt>
                  <c:pt idx="3">
                    <c:v>4</c:v>
                  </c:pt>
                  <c:pt idx="4">
                    <c:v>8</c:v>
                  </c:pt>
                  <c:pt idx="5">
                    <c:v>13</c:v>
                  </c:pt>
                  <c:pt idx="6">
                    <c:v>18</c:v>
                  </c:pt>
                  <c:pt idx="7">
                    <c:v>18</c:v>
                  </c:pt>
                  <c:pt idx="8">
                    <c:v>26</c:v>
                  </c:pt>
                  <c:pt idx="9">
                    <c:v>109</c:v>
                  </c:pt>
                  <c:pt idx="10">
                    <c:v>138</c:v>
                  </c:pt>
                  <c:pt idx="11">
                    <c:v>181</c:v>
                  </c:pt>
                  <c:pt idx="12">
                    <c:v>240</c:v>
                  </c:pt>
                  <c:pt idx="13">
                    <c:v>404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70044576"/>
        <c:axId val="1770054912"/>
      </c:barChart>
      <c:catAx>
        <c:axId val="177004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70054912"/>
        <c:crosses val="autoZero"/>
        <c:auto val="1"/>
        <c:lblAlgn val="ctr"/>
        <c:lblOffset val="100"/>
        <c:noMultiLvlLbl val="0"/>
      </c:catAx>
      <c:valAx>
        <c:axId val="177005491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77004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NNA'!$C$207:$C$210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NNA'!$D$207:$D$210</c:f>
              <c:numCache>
                <c:formatCode>#,##0</c:formatCode>
                <c:ptCount val="4"/>
                <c:pt idx="0">
                  <c:v>79</c:v>
                </c:pt>
                <c:pt idx="1">
                  <c:v>0</c:v>
                </c:pt>
                <c:pt idx="2">
                  <c:v>12</c:v>
                </c:pt>
                <c:pt idx="3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0051104"/>
        <c:axId val="1770045664"/>
      </c:barChart>
      <c:catAx>
        <c:axId val="177005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70045664"/>
        <c:crosses val="autoZero"/>
        <c:auto val="1"/>
        <c:lblAlgn val="ctr"/>
        <c:lblOffset val="100"/>
        <c:noMultiLvlLbl val="0"/>
      </c:catAx>
      <c:valAx>
        <c:axId val="17700456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7005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17392687013E-2"/>
          <c:y val="8.6571963702384208E-2"/>
          <c:w val="0.86219103046901746"/>
          <c:h val="0.593697814253756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NNA'!$C$239:$C$242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NNA'!$D$239:$D$242</c:f>
              <c:numCache>
                <c:formatCode>#,##0</c:formatCode>
                <c:ptCount val="4"/>
                <c:pt idx="0">
                  <c:v>56</c:v>
                </c:pt>
                <c:pt idx="1">
                  <c:v>4</c:v>
                </c:pt>
                <c:pt idx="2">
                  <c:v>63</c:v>
                </c:pt>
                <c:pt idx="3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0055456"/>
        <c:axId val="1770046208"/>
      </c:barChart>
      <c:catAx>
        <c:axId val="17700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70046208"/>
        <c:crosses val="autoZero"/>
        <c:auto val="1"/>
        <c:lblAlgn val="ctr"/>
        <c:lblOffset val="100"/>
        <c:noMultiLvlLbl val="0"/>
      </c:catAx>
      <c:valAx>
        <c:axId val="17700462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7005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NNA'!$C$270:$C$273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NNA'!$D$270:$D$273</c:f>
              <c:numCache>
                <c:formatCode>#,##0</c:formatCode>
                <c:ptCount val="4"/>
                <c:pt idx="0">
                  <c:v>83</c:v>
                </c:pt>
                <c:pt idx="1">
                  <c:v>0</c:v>
                </c:pt>
                <c:pt idx="2">
                  <c:v>7</c:v>
                </c:pt>
                <c:pt idx="3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70046752"/>
        <c:axId val="1770056000"/>
      </c:barChart>
      <c:catAx>
        <c:axId val="17700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70056000"/>
        <c:crosses val="autoZero"/>
        <c:auto val="1"/>
        <c:lblAlgn val="ctr"/>
        <c:lblOffset val="100"/>
        <c:noMultiLvlLbl val="0"/>
      </c:catAx>
      <c:valAx>
        <c:axId val="17700560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7004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7101348923965E-2"/>
          <c:y val="0.10811574074074075"/>
          <c:w val="0.95298579730215205"/>
          <c:h val="0.774341203703703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63-4B9D-ADF4-9F1A5FE2C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963-4B9D-ADF4-9F1A5FE2CD29}"/>
              </c:ext>
            </c:extLst>
          </c:dPt>
          <c:dLbls>
            <c:dLbl>
              <c:idx val="0"/>
              <c:layout>
                <c:manualLayout>
                  <c:x val="3.622464312434401E-3"/>
                  <c:y val="-1.0289828793026682E-2"/>
                </c:manualLayout>
              </c:layout>
              <c:tx>
                <c:rich>
                  <a:bodyPr/>
                  <a:lstStyle/>
                  <a:p>
                    <a:fld id="{47A2F779-2187-45B1-A07E-6E7EDD4F59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FAC468-E9DF-4B4A-8184-5F43E01B6D9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055540557667745E-2"/>
                  <c:y val="-1.0289828793026597E-2"/>
                </c:manualLayout>
              </c:layout>
              <c:tx>
                <c:rich>
                  <a:bodyPr/>
                  <a:lstStyle/>
                  <a:p>
                    <a:fld id="{962BD943-0C16-487B-AE7A-11D714191D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FD6D0A-C500-439F-A15B-9796668818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'Estadísticas NNA'!$C$373:$C$374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NNA'!$E$373:$E$374</c:f>
              <c:numCache>
                <c:formatCode>0%</c:formatCode>
                <c:ptCount val="2"/>
                <c:pt idx="0">
                  <c:v>0.32238095238095238</c:v>
                </c:pt>
                <c:pt idx="1">
                  <c:v>0.67761904761904757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63-4B9D-ADF4-9F1A5FE2CD29}"/>
            </c:ext>
            <c:ext xmlns:c15="http://schemas.microsoft.com/office/drawing/2012/chart" uri="{02D57815-91ED-43cb-92C2-25804820EDAC}">
              <c15:datalabelsRange>
                <c15:f>'Estadísticas NNA'!$D$373:$D$374</c15:f>
                <c15:dlblRangeCache>
                  <c:ptCount val="2"/>
                  <c:pt idx="0">
                    <c:v>677</c:v>
                  </c:pt>
                  <c:pt idx="1">
                    <c:v>1,423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0051648"/>
        <c:axId val="1770052192"/>
      </c:barChart>
      <c:catAx>
        <c:axId val="17700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70052192"/>
        <c:crosses val="autoZero"/>
        <c:auto val="1"/>
        <c:lblAlgn val="ctr"/>
        <c:lblOffset val="100"/>
        <c:noMultiLvlLbl val="0"/>
      </c:catAx>
      <c:valAx>
        <c:axId val="17700521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77005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88533334599268E-2"/>
          <c:y val="0.13933703015143947"/>
          <c:w val="0.95409675759473578"/>
          <c:h val="0.762803703703703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7-4410-B36E-6B2B8B5050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87-4410-B36E-6B2B8B50507A}"/>
              </c:ext>
            </c:extLst>
          </c:dPt>
          <c:dLbls>
            <c:dLbl>
              <c:idx val="0"/>
              <c:layout>
                <c:manualLayout>
                  <c:x val="-3.4055330823283062E-17"/>
                  <c:y val="-1.5682971812019206E-2"/>
                </c:manualLayout>
              </c:layout>
              <c:tx>
                <c:rich>
                  <a:bodyPr/>
                  <a:lstStyle/>
                  <a:p>
                    <a:fld id="{ABB00C55-A970-4690-A9A9-9B5C327813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008F323-38EA-4618-A3FB-721197791AC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87-4410-B36E-6B2B8B50507A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"/>
                  <c:y val="-2.3524457718028812E-2"/>
                </c:manualLayout>
              </c:layout>
              <c:tx>
                <c:rich>
                  <a:bodyPr/>
                  <a:lstStyle/>
                  <a:p>
                    <a:fld id="{B52ECD8C-0601-4681-A4EE-14DCEB9C53A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846B1-6DF1-4B43-930B-C21835D8858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687-4410-B36E-6B2B8B50507A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'Estadísticas NNA'!$C$403:$C$404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NNA'!$E$403:$E$404</c:f>
              <c:numCache>
                <c:formatCode>0%</c:formatCode>
                <c:ptCount val="2"/>
                <c:pt idx="0">
                  <c:v>0.3596629805160611</c:v>
                </c:pt>
                <c:pt idx="1">
                  <c:v>0.64033701948393895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7-4410-B36E-6B2B8B50507A}"/>
            </c:ext>
            <c:ext xmlns:c15="http://schemas.microsoft.com/office/drawing/2012/chart" uri="{02D57815-91ED-43cb-92C2-25804820EDAC}">
              <c15:datalabelsRange>
                <c15:f>'Estadísticas NNA'!$D$403:$D$404</c15:f>
                <c15:dlblRangeCache>
                  <c:ptCount val="2"/>
                  <c:pt idx="0">
                    <c:v>683</c:v>
                  </c:pt>
                  <c:pt idx="1">
                    <c:v>1,216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0052736"/>
        <c:axId val="1770056544"/>
      </c:barChart>
      <c:catAx>
        <c:axId val="177005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770056544"/>
        <c:crosses val="autoZero"/>
        <c:auto val="1"/>
        <c:lblAlgn val="ctr"/>
        <c:lblOffset val="100"/>
        <c:noMultiLvlLbl val="0"/>
      </c:catAx>
      <c:valAx>
        <c:axId val="17700565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77005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7A-4546-A433-86BFB59E0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7A-4546-A433-86BFB59E0185}"/>
              </c:ext>
            </c:extLst>
          </c:dPt>
          <c:dPt>
            <c:idx val="2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47A-4546-A433-86BFB59E018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E12C01-401F-44D3-BF69-FB5D713442E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572CB60-6EBE-4BF0-AFB4-86736D14AB2B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9F66101E-F1E0-44FA-AA2E-5C6D761EFF4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47A-4546-A433-86BFB59E018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AE12BC-42D0-4652-808C-DE5581BC01F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BF11141-E68C-4376-A133-38757BECBFD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3E21A78-1DD2-4FA3-A8E0-C47622C47EA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47A-4546-A433-86BFB59E018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525F816-4699-4C5D-9089-6E675DE3D81D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8B96DC4-DBEB-4E08-8DC7-231A84E3A35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754088AF-A991-4E96-B8F7-BE0B6551207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47A-4546-A433-86BFB59E018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NNA'!$C$334:$C$336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NNA'!$E$334:$E$336</c:f>
              <c:numCache>
                <c:formatCode>0.0%</c:formatCode>
                <c:ptCount val="3"/>
                <c:pt idx="0">
                  <c:v>0.36</c:v>
                </c:pt>
                <c:pt idx="1">
                  <c:v>0.02</c:v>
                </c:pt>
                <c:pt idx="2">
                  <c:v>0.62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47A-4546-A433-86BFB59E0185}"/>
            </c:ext>
            <c:ext xmlns:c15="http://schemas.microsoft.com/office/drawing/2012/chart" uri="{02D57815-91ED-43cb-92C2-25804820EDAC}">
              <c15:datalabelsRange>
                <c15:f>'Estadísticas NNA'!$D$334:$D$336</c15:f>
                <c15:dlblRangeCache>
                  <c:ptCount val="3"/>
                  <c:pt idx="0">
                    <c:v>18</c:v>
                  </c:pt>
                  <c:pt idx="1">
                    <c:v>1</c:v>
                  </c:pt>
                  <c:pt idx="2">
                    <c:v>31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1332442</xdr:colOff>
      <xdr:row>1</xdr:row>
      <xdr:rowOff>150282</xdr:rowOff>
    </xdr:from>
    <xdr:to>
      <xdr:col>3</xdr:col>
      <xdr:colOff>1511047</xdr:colOff>
      <xdr:row>7</xdr:row>
      <xdr:rowOff>86328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442" y="309032"/>
          <a:ext cx="3131355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258234</xdr:colOff>
      <xdr:row>15</xdr:row>
      <xdr:rowOff>157691</xdr:rowOff>
    </xdr:from>
    <xdr:to>
      <xdr:col>4</xdr:col>
      <xdr:colOff>986091</xdr:colOff>
      <xdr:row>21</xdr:row>
      <xdr:rowOff>142126</xdr:rowOff>
    </xdr:to>
    <xdr:sp macro="" textlink="">
      <xdr:nvSpPr>
        <xdr:cNvPr id="3" name="Rectángulo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020234" y="2538941"/>
          <a:ext cx="5448024" cy="936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Casos, según el Sexo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247649</xdr:colOff>
      <xdr:row>27</xdr:row>
      <xdr:rowOff>68260</xdr:rowOff>
    </xdr:from>
    <xdr:to>
      <xdr:col>5</xdr:col>
      <xdr:colOff>89399</xdr:colOff>
      <xdr:row>50</xdr:row>
      <xdr:rowOff>51985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881062</xdr:colOff>
      <xdr:row>69</xdr:row>
      <xdr:rowOff>69318</xdr:rowOff>
    </xdr:from>
    <xdr:to>
      <xdr:col>5</xdr:col>
      <xdr:colOff>236587</xdr:colOff>
      <xdr:row>84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758823</xdr:colOff>
      <xdr:row>53</xdr:row>
      <xdr:rowOff>84667</xdr:rowOff>
    </xdr:from>
    <xdr:to>
      <xdr:col>4</xdr:col>
      <xdr:colOff>397103</xdr:colOff>
      <xdr:row>57</xdr:row>
      <xdr:rowOff>21395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2406088" y="8556314"/>
          <a:ext cx="4367162" cy="564257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</a:t>
          </a:r>
          <a:r>
            <a:rPr lang="es-DO" sz="16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600" b="1" i="1" kern="1200">
              <a:solidFill>
                <a:schemeClr val="tx1"/>
              </a:solidFill>
              <a:latin typeface="Times New Roman"/>
              <a:ea typeface="Calibri" panose="020F0502020204030204" pitchFamily="34" charset="0"/>
              <a:cs typeface="Times New Roman"/>
            </a:rPr>
            <a:t>Año 2024</a:t>
          </a:r>
        </a:p>
      </xdr:txBody>
    </xdr:sp>
    <xdr:clientData/>
  </xdr:twoCellAnchor>
  <xdr:twoCellAnchor>
    <xdr:from>
      <xdr:col>2</xdr:col>
      <xdr:colOff>222873</xdr:colOff>
      <xdr:row>88</xdr:row>
      <xdr:rowOff>89585</xdr:rowOff>
    </xdr:from>
    <xdr:to>
      <xdr:col>4</xdr:col>
      <xdr:colOff>921373</xdr:colOff>
      <xdr:row>93</xdr:row>
      <xdr:rowOff>103212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1870138" y="14276232"/>
          <a:ext cx="5427382" cy="79803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6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37040</xdr:colOff>
      <xdr:row>115</xdr:row>
      <xdr:rowOff>75141</xdr:rowOff>
    </xdr:from>
    <xdr:to>
      <xdr:col>5</xdr:col>
      <xdr:colOff>137990</xdr:colOff>
      <xdr:row>136</xdr:row>
      <xdr:rowOff>112716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422524</xdr:colOff>
      <xdr:row>138</xdr:row>
      <xdr:rowOff>56530</xdr:rowOff>
    </xdr:from>
    <xdr:to>
      <xdr:col>3</xdr:col>
      <xdr:colOff>1524000</xdr:colOff>
      <xdr:row>142</xdr:row>
      <xdr:rowOff>112060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2069789" y="22434677"/>
          <a:ext cx="4059829" cy="683059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</a:t>
          </a:r>
          <a:r>
            <a:rPr lang="es-DO" sz="16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755774</xdr:colOff>
      <xdr:row>168</xdr:row>
      <xdr:rowOff>112060</xdr:rowOff>
    </xdr:from>
    <xdr:to>
      <xdr:col>3</xdr:col>
      <xdr:colOff>1277470</xdr:colOff>
      <xdr:row>172</xdr:row>
      <xdr:rowOff>67236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2403039" y="27375972"/>
          <a:ext cx="3480049" cy="58270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</a:t>
          </a:r>
          <a:r>
            <a:rPr lang="es-DO" sz="16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651188</xdr:colOff>
      <xdr:row>199</xdr:row>
      <xdr:rowOff>106455</xdr:rowOff>
    </xdr:from>
    <xdr:to>
      <xdr:col>4</xdr:col>
      <xdr:colOff>185521</xdr:colOff>
      <xdr:row>204</xdr:row>
      <xdr:rowOff>120082</xdr:rowOff>
    </xdr:to>
    <xdr:sp macro="" textlink="">
      <xdr:nvSpPr>
        <xdr:cNvPr id="13" name="Rectángulo 10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1413188" y="27549661"/>
          <a:ext cx="5148480" cy="79803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</a:t>
          </a:r>
          <a:r>
            <a:rPr lang="es-DO" sz="16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682964</xdr:colOff>
      <xdr:row>231</xdr:row>
      <xdr:rowOff>11206</xdr:rowOff>
    </xdr:from>
    <xdr:to>
      <xdr:col>4</xdr:col>
      <xdr:colOff>187386</xdr:colOff>
      <xdr:row>234</xdr:row>
      <xdr:rowOff>44824</xdr:rowOff>
    </xdr:to>
    <xdr:sp macro="" textlink="">
      <xdr:nvSpPr>
        <xdr:cNvPr id="14" name="Rectángulo 1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1444964" y="32653941"/>
          <a:ext cx="5118569" cy="50426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</a:t>
          </a:r>
          <a:r>
            <a:rPr lang="es-DO" sz="16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Año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877960</xdr:colOff>
      <xdr:row>211</xdr:row>
      <xdr:rowOff>122460</xdr:rowOff>
    </xdr:from>
    <xdr:to>
      <xdr:col>3</xdr:col>
      <xdr:colOff>913210</xdr:colOff>
      <xdr:row>227</xdr:row>
      <xdr:rowOff>87660</xdr:rowOff>
    </xdr:to>
    <xdr:graphicFrame macro="">
      <xdr:nvGraphicFramePr>
        <xdr:cNvPr id="15" name="Chart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1007533</xdr:colOff>
      <xdr:row>244</xdr:row>
      <xdr:rowOff>67235</xdr:rowOff>
    </xdr:from>
    <xdr:to>
      <xdr:col>3</xdr:col>
      <xdr:colOff>1042783</xdr:colOff>
      <xdr:row>259</xdr:row>
      <xdr:rowOff>48808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790727</xdr:colOff>
      <xdr:row>262</xdr:row>
      <xdr:rowOff>54430</xdr:rowOff>
    </xdr:from>
    <xdr:to>
      <xdr:col>4</xdr:col>
      <xdr:colOff>105833</xdr:colOff>
      <xdr:row>266</xdr:row>
      <xdr:rowOff>22413</xdr:rowOff>
    </xdr:to>
    <xdr:sp macro="" textlink="">
      <xdr:nvSpPr>
        <xdr:cNvPr id="17" name="Rectángulo 10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1552727" y="39151754"/>
          <a:ext cx="4929253" cy="595512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6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</a:t>
          </a:r>
          <a:r>
            <a:rPr lang="es-DO" sz="16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6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119476</xdr:colOff>
      <xdr:row>294</xdr:row>
      <xdr:rowOff>96666</xdr:rowOff>
    </xdr:from>
    <xdr:to>
      <xdr:col>3</xdr:col>
      <xdr:colOff>1703295</xdr:colOff>
      <xdr:row>298</xdr:row>
      <xdr:rowOff>100854</xdr:rowOff>
    </xdr:to>
    <xdr:sp macro="" textlink="">
      <xdr:nvSpPr>
        <xdr:cNvPr id="18" name="Rectángulo 10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1766741" y="43452225"/>
          <a:ext cx="4542172" cy="63171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Casación 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en Materia Penal Juvenil, </a:t>
          </a:r>
          <a:r>
            <a:rPr lang="es-DO" sz="16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877360</xdr:colOff>
      <xdr:row>275</xdr:row>
      <xdr:rowOff>81644</xdr:rowOff>
    </xdr:from>
    <xdr:to>
      <xdr:col>3</xdr:col>
      <xdr:colOff>912610</xdr:colOff>
      <xdr:row>291</xdr:row>
      <xdr:rowOff>46844</xdr:rowOff>
    </xdr:to>
    <xdr:graphicFrame macro="">
      <xdr:nvGraphicFramePr>
        <xdr:cNvPr id="19" name="Chart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45806</xdr:colOff>
      <xdr:row>326</xdr:row>
      <xdr:rowOff>87217</xdr:rowOff>
    </xdr:from>
    <xdr:to>
      <xdr:col>4</xdr:col>
      <xdr:colOff>1075766</xdr:colOff>
      <xdr:row>330</xdr:row>
      <xdr:rowOff>23945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1693071" y="47544129"/>
          <a:ext cx="5758842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</a:t>
          </a:r>
          <a:r>
            <a:rPr lang="es-DO" sz="16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Año 2024</a:t>
          </a:r>
        </a:p>
      </xdr:txBody>
    </xdr:sp>
    <xdr:clientData/>
  </xdr:twoCellAnchor>
  <xdr:twoCellAnchor>
    <xdr:from>
      <xdr:col>1</xdr:col>
      <xdr:colOff>818028</xdr:colOff>
      <xdr:row>365</xdr:row>
      <xdr:rowOff>100852</xdr:rowOff>
    </xdr:from>
    <xdr:to>
      <xdr:col>5</xdr:col>
      <xdr:colOff>16807</xdr:colOff>
      <xdr:row>369</xdr:row>
      <xdr:rowOff>37580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1580028" y="53844264"/>
          <a:ext cx="5899897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Preliminares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</a:t>
          </a:r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Año 2024</a:t>
          </a:r>
        </a:p>
      </xdr:txBody>
    </xdr:sp>
    <xdr:clientData/>
  </xdr:twoCellAnchor>
  <xdr:twoCellAnchor>
    <xdr:from>
      <xdr:col>1</xdr:col>
      <xdr:colOff>880083</xdr:colOff>
      <xdr:row>395</xdr:row>
      <xdr:rowOff>84707</xdr:rowOff>
    </xdr:from>
    <xdr:to>
      <xdr:col>4</xdr:col>
      <xdr:colOff>1053353</xdr:colOff>
      <xdr:row>399</xdr:row>
      <xdr:rowOff>21434</xdr:rowOff>
    </xdr:to>
    <xdr:sp macro="" textlink="">
      <xdr:nvSpPr>
        <xdr:cNvPr id="24" name="Rectángulo 6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1642083" y="59319001"/>
          <a:ext cx="5787417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de Fondo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</a:t>
          </a:r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Año 2024</a:t>
          </a:r>
        </a:p>
      </xdr:txBody>
    </xdr:sp>
    <xdr:clientData/>
  </xdr:twoCellAnchor>
  <xdr:twoCellAnchor>
    <xdr:from>
      <xdr:col>2</xdr:col>
      <xdr:colOff>1622901</xdr:colOff>
      <xdr:row>376</xdr:row>
      <xdr:rowOff>105833</xdr:rowOff>
    </xdr:from>
    <xdr:to>
      <xdr:col>3</xdr:col>
      <xdr:colOff>1550151</xdr:colOff>
      <xdr:row>389</xdr:row>
      <xdr:rowOff>160808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1695512</xdr:colOff>
      <xdr:row>406</xdr:row>
      <xdr:rowOff>76823</xdr:rowOff>
    </xdr:from>
    <xdr:to>
      <xdr:col>3</xdr:col>
      <xdr:colOff>1622762</xdr:colOff>
      <xdr:row>419</xdr:row>
      <xdr:rowOff>131797</xdr:rowOff>
    </xdr:to>
    <xdr:graphicFrame macro="">
      <xdr:nvGraphicFramePr>
        <xdr:cNvPr id="28" name="Chart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433916</xdr:colOff>
      <xdr:row>9</xdr:row>
      <xdr:rowOff>10583</xdr:rowOff>
    </xdr:from>
    <xdr:to>
      <xdr:col>8</xdr:col>
      <xdr:colOff>613833</xdr:colOff>
      <xdr:row>13</xdr:row>
      <xdr:rowOff>89957</xdr:rowOff>
    </xdr:to>
    <xdr:sp macro="" textlink="">
      <xdr:nvSpPr>
        <xdr:cNvPr id="31" name="CuadroTexto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195916" y="1439333"/>
          <a:ext cx="9927167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31/12/2024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  <xdr:twoCellAnchor>
    <xdr:from>
      <xdr:col>2</xdr:col>
      <xdr:colOff>299506</xdr:colOff>
      <xdr:row>338</xdr:row>
      <xdr:rowOff>29632</xdr:rowOff>
    </xdr:from>
    <xdr:to>
      <xdr:col>5</xdr:col>
      <xdr:colOff>141256</xdr:colOff>
      <xdr:row>361</xdr:row>
      <xdr:rowOff>13357</xdr:rowOff>
    </xdr:to>
    <xdr:graphicFrame macro="">
      <xdr:nvGraphicFramePr>
        <xdr:cNvPr id="21" name="Gráfico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1070157</xdr:colOff>
      <xdr:row>151</xdr:row>
      <xdr:rowOff>51545</xdr:rowOff>
    </xdr:from>
    <xdr:to>
      <xdr:col>3</xdr:col>
      <xdr:colOff>795617</xdr:colOff>
      <xdr:row>165</xdr:row>
      <xdr:rowOff>145676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B482AF9B-6CB6-0726-BE57-6A72538E9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1126192</xdr:colOff>
      <xdr:row>181</xdr:row>
      <xdr:rowOff>51548</xdr:rowOff>
    </xdr:from>
    <xdr:to>
      <xdr:col>3</xdr:col>
      <xdr:colOff>930088</xdr:colOff>
      <xdr:row>196</xdr:row>
      <xdr:rowOff>78442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8CD63260-824A-E7A7-0736-C9DA10237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1165412</xdr:colOff>
      <xdr:row>306</xdr:row>
      <xdr:rowOff>112060</xdr:rowOff>
    </xdr:from>
    <xdr:to>
      <xdr:col>3</xdr:col>
      <xdr:colOff>952501</xdr:colOff>
      <xdr:row>322</xdr:row>
      <xdr:rowOff>78742</xdr:rowOff>
    </xdr:to>
    <xdr:graphicFrame macro="">
      <xdr:nvGraphicFramePr>
        <xdr:cNvPr id="20" name="Gráfico 19">
          <a:extLst>
            <a:ext uri="{FF2B5EF4-FFF2-40B4-BE49-F238E27FC236}">
              <a16:creationId xmlns="" xmlns:a16="http://schemas.microsoft.com/office/drawing/2014/main" id="{F8F19076-4269-5408-7272-59BB12FC3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C22:E405"/>
  <sheetViews>
    <sheetView tabSelected="1" zoomScale="85" zoomScaleNormal="85" workbookViewId="0">
      <selection activeCell="G191" sqref="G191"/>
    </sheetView>
  </sheetViews>
  <sheetFormatPr baseColWidth="10" defaultColWidth="11.42578125" defaultRowHeight="12.75" x14ac:dyDescent="0.2"/>
  <cols>
    <col min="1" max="1" width="11.42578125" style="1"/>
    <col min="2" max="2" width="13.28515625" style="1" customWidth="1"/>
    <col min="3" max="3" width="44.28515625" style="1" customWidth="1"/>
    <col min="4" max="4" width="26.5703125" style="1" bestFit="1" customWidth="1"/>
    <col min="5" max="5" width="16.28515625" style="1" bestFit="1" customWidth="1"/>
    <col min="6" max="16384" width="11.42578125" style="1"/>
  </cols>
  <sheetData>
    <row r="22" spans="3:5" ht="15.75" x14ac:dyDescent="0.25">
      <c r="C22" s="15" t="s">
        <v>0</v>
      </c>
      <c r="D22" s="15"/>
      <c r="E22" s="15"/>
    </row>
    <row r="23" spans="3:5" ht="15.75" x14ac:dyDescent="0.25">
      <c r="C23" s="2" t="s">
        <v>1</v>
      </c>
      <c r="D23" s="2" t="s">
        <v>2</v>
      </c>
      <c r="E23" s="2" t="s">
        <v>3</v>
      </c>
    </row>
    <row r="24" spans="3:5" ht="13.5" x14ac:dyDescent="0.2">
      <c r="C24" s="11" t="s">
        <v>4</v>
      </c>
      <c r="D24" s="4">
        <v>1350</v>
      </c>
      <c r="E24" s="5">
        <f>D24/$D$26</f>
        <v>0.90361445783132532</v>
      </c>
    </row>
    <row r="25" spans="3:5" ht="13.5" x14ac:dyDescent="0.2">
      <c r="C25" s="12" t="s">
        <v>5</v>
      </c>
      <c r="D25" s="6">
        <v>144</v>
      </c>
      <c r="E25" s="5">
        <f>D25/$D$26</f>
        <v>9.6385542168674704E-2</v>
      </c>
    </row>
    <row r="26" spans="3:5" ht="15.75" x14ac:dyDescent="0.25">
      <c r="C26" s="7" t="s">
        <v>6</v>
      </c>
      <c r="D26" s="8">
        <f>SUM(D24:D25)</f>
        <v>1494</v>
      </c>
      <c r="E26" s="9">
        <f>SUM(E24:E25)</f>
        <v>1</v>
      </c>
    </row>
    <row r="59" spans="3:5" ht="15.75" x14ac:dyDescent="0.25">
      <c r="C59" s="15" t="s">
        <v>7</v>
      </c>
      <c r="D59" s="15"/>
      <c r="E59" s="15"/>
    </row>
    <row r="60" spans="3:5" ht="15.75" x14ac:dyDescent="0.25">
      <c r="C60" s="2" t="s">
        <v>8</v>
      </c>
      <c r="D60" s="2" t="s">
        <v>9</v>
      </c>
      <c r="E60" s="2" t="s">
        <v>3</v>
      </c>
    </row>
    <row r="61" spans="3:5" ht="13.5" x14ac:dyDescent="0.2">
      <c r="C61" s="13" t="s">
        <v>11</v>
      </c>
      <c r="D61" s="4">
        <v>2</v>
      </c>
      <c r="E61" s="10">
        <f t="shared" ref="E61:E68" si="0">D61/$D$69</f>
        <v>1.4749262536873156E-3</v>
      </c>
    </row>
    <row r="62" spans="3:5" ht="13.5" x14ac:dyDescent="0.2">
      <c r="C62" s="13" t="s">
        <v>10</v>
      </c>
      <c r="D62" s="4">
        <v>7</v>
      </c>
      <c r="E62" s="10">
        <f t="shared" si="0"/>
        <v>5.1622418879056046E-3</v>
      </c>
    </row>
    <row r="63" spans="3:5" ht="13.5" x14ac:dyDescent="0.2">
      <c r="C63" s="13" t="s">
        <v>12</v>
      </c>
      <c r="D63" s="4">
        <v>11</v>
      </c>
      <c r="E63" s="10">
        <f t="shared" si="0"/>
        <v>8.1120943952802359E-3</v>
      </c>
    </row>
    <row r="64" spans="3:5" ht="13.5" x14ac:dyDescent="0.2">
      <c r="C64" s="13" t="s">
        <v>15</v>
      </c>
      <c r="D64" s="4">
        <v>47</v>
      </c>
      <c r="E64" s="10">
        <f t="shared" si="0"/>
        <v>3.466076696165192E-2</v>
      </c>
    </row>
    <row r="65" spans="3:5" ht="13.5" x14ac:dyDescent="0.2">
      <c r="C65" s="13" t="s">
        <v>13</v>
      </c>
      <c r="D65" s="4">
        <v>112</v>
      </c>
      <c r="E65" s="10">
        <f t="shared" si="0"/>
        <v>8.2595870206489674E-2</v>
      </c>
    </row>
    <row r="66" spans="3:5" ht="13.5" x14ac:dyDescent="0.2">
      <c r="C66" s="13" t="s">
        <v>14</v>
      </c>
      <c r="D66" s="4">
        <v>200</v>
      </c>
      <c r="E66" s="10">
        <f t="shared" si="0"/>
        <v>0.14749262536873156</v>
      </c>
    </row>
    <row r="67" spans="3:5" ht="13.5" x14ac:dyDescent="0.2">
      <c r="C67" s="13" t="s">
        <v>16</v>
      </c>
      <c r="D67" s="4">
        <v>380</v>
      </c>
      <c r="E67" s="10">
        <f t="shared" si="0"/>
        <v>0.28023598820058998</v>
      </c>
    </row>
    <row r="68" spans="3:5" ht="13.5" x14ac:dyDescent="0.2">
      <c r="C68" s="13" t="s">
        <v>17</v>
      </c>
      <c r="D68" s="4">
        <v>597</v>
      </c>
      <c r="E68" s="10">
        <f t="shared" si="0"/>
        <v>0.44026548672566373</v>
      </c>
    </row>
    <row r="69" spans="3:5" ht="15.75" x14ac:dyDescent="0.25">
      <c r="C69" s="7" t="s">
        <v>6</v>
      </c>
      <c r="D69" s="8">
        <f>SUM(D61:D68)</f>
        <v>1356</v>
      </c>
      <c r="E69" s="9">
        <f>SUM(E61:E68)</f>
        <v>1</v>
      </c>
    </row>
    <row r="94" spans="3:5" ht="15.75" x14ac:dyDescent="0.25">
      <c r="C94" s="15" t="s">
        <v>18</v>
      </c>
      <c r="D94" s="15"/>
      <c r="E94" s="15"/>
    </row>
    <row r="95" spans="3:5" ht="15.75" x14ac:dyDescent="0.25">
      <c r="C95" s="2" t="s">
        <v>19</v>
      </c>
      <c r="D95" s="2" t="s">
        <v>20</v>
      </c>
      <c r="E95" s="2" t="s">
        <v>3</v>
      </c>
    </row>
    <row r="96" spans="3:5" ht="13.5" x14ac:dyDescent="0.2">
      <c r="C96" s="3" t="s">
        <v>21</v>
      </c>
      <c r="D96" s="4">
        <v>0</v>
      </c>
      <c r="E96" s="10">
        <f t="shared" ref="E96:E114" si="1">D96/$D$115</f>
        <v>0</v>
      </c>
    </row>
    <row r="97" spans="3:5" ht="13.5" x14ac:dyDescent="0.2">
      <c r="C97" s="3" t="s">
        <v>51</v>
      </c>
      <c r="D97" s="4">
        <v>0</v>
      </c>
      <c r="E97" s="10">
        <f t="shared" si="1"/>
        <v>0</v>
      </c>
    </row>
    <row r="98" spans="3:5" ht="13.5" x14ac:dyDescent="0.2">
      <c r="C98" s="3" t="s">
        <v>54</v>
      </c>
      <c r="D98" s="4">
        <v>0</v>
      </c>
      <c r="E98" s="10">
        <f t="shared" si="1"/>
        <v>0</v>
      </c>
    </row>
    <row r="99" spans="3:5" ht="13.5" x14ac:dyDescent="0.2">
      <c r="C99" s="3" t="s">
        <v>57</v>
      </c>
      <c r="D99" s="4">
        <v>0</v>
      </c>
      <c r="E99" s="10">
        <f t="shared" si="1"/>
        <v>0</v>
      </c>
    </row>
    <row r="100" spans="3:5" ht="13.5" x14ac:dyDescent="0.2">
      <c r="C100" s="3" t="s">
        <v>56</v>
      </c>
      <c r="D100" s="4">
        <v>0</v>
      </c>
      <c r="E100" s="10">
        <f t="shared" si="1"/>
        <v>0</v>
      </c>
    </row>
    <row r="101" spans="3:5" ht="13.5" x14ac:dyDescent="0.2">
      <c r="C101" s="3" t="s">
        <v>50</v>
      </c>
      <c r="D101" s="4">
        <v>1</v>
      </c>
      <c r="E101" s="10">
        <f t="shared" si="1"/>
        <v>8.5836909871244631E-4</v>
      </c>
    </row>
    <row r="102" spans="3:5" ht="13.5" x14ac:dyDescent="0.2">
      <c r="C102" s="3" t="s">
        <v>55</v>
      </c>
      <c r="D102" s="4">
        <v>1</v>
      </c>
      <c r="E102" s="10">
        <f t="shared" si="1"/>
        <v>8.5836909871244631E-4</v>
      </c>
    </row>
    <row r="103" spans="3:5" ht="13.5" x14ac:dyDescent="0.2">
      <c r="C103" s="3" t="s">
        <v>23</v>
      </c>
      <c r="D103" s="4">
        <v>4</v>
      </c>
      <c r="E103" s="10">
        <f t="shared" si="1"/>
        <v>3.4334763948497852E-3</v>
      </c>
    </row>
    <row r="104" spans="3:5" ht="13.5" x14ac:dyDescent="0.2">
      <c r="C104" s="3" t="s">
        <v>53</v>
      </c>
      <c r="D104" s="4">
        <v>4</v>
      </c>
      <c r="E104" s="10">
        <f t="shared" si="1"/>
        <v>3.4334763948497852E-3</v>
      </c>
    </row>
    <row r="105" spans="3:5" ht="13.5" x14ac:dyDescent="0.2">
      <c r="C105" s="3" t="s">
        <v>60</v>
      </c>
      <c r="D105" s="4">
        <v>8</v>
      </c>
      <c r="E105" s="10">
        <f t="shared" si="1"/>
        <v>6.8669527896995704E-3</v>
      </c>
    </row>
    <row r="106" spans="3:5" ht="13.5" x14ac:dyDescent="0.2">
      <c r="C106" s="3" t="s">
        <v>22</v>
      </c>
      <c r="D106" s="4">
        <v>13</v>
      </c>
      <c r="E106" s="10">
        <f t="shared" si="1"/>
        <v>1.1158798283261802E-2</v>
      </c>
    </row>
    <row r="107" spans="3:5" ht="13.5" x14ac:dyDescent="0.2">
      <c r="C107" s="3" t="s">
        <v>24</v>
      </c>
      <c r="D107" s="4">
        <v>18</v>
      </c>
      <c r="E107" s="10">
        <f t="shared" si="1"/>
        <v>1.5450643776824034E-2</v>
      </c>
    </row>
    <row r="108" spans="3:5" ht="13.5" x14ac:dyDescent="0.2">
      <c r="C108" s="3" t="s">
        <v>52</v>
      </c>
      <c r="D108" s="4">
        <v>18</v>
      </c>
      <c r="E108" s="10">
        <f t="shared" si="1"/>
        <v>1.5450643776824034E-2</v>
      </c>
    </row>
    <row r="109" spans="3:5" ht="13.5" x14ac:dyDescent="0.2">
      <c r="C109" s="3" t="s">
        <v>25</v>
      </c>
      <c r="D109" s="4">
        <v>26</v>
      </c>
      <c r="E109" s="10">
        <f t="shared" si="1"/>
        <v>2.2317596566523604E-2</v>
      </c>
    </row>
    <row r="110" spans="3:5" ht="13.5" x14ac:dyDescent="0.2">
      <c r="C110" s="3" t="s">
        <v>29</v>
      </c>
      <c r="D110" s="4">
        <v>109</v>
      </c>
      <c r="E110" s="10">
        <f t="shared" si="1"/>
        <v>9.3562231759656653E-2</v>
      </c>
    </row>
    <row r="111" spans="3:5" ht="13.5" x14ac:dyDescent="0.2">
      <c r="C111" s="3" t="s">
        <v>27</v>
      </c>
      <c r="D111" s="4">
        <v>138</v>
      </c>
      <c r="E111" s="10">
        <f t="shared" si="1"/>
        <v>0.1184549356223176</v>
      </c>
    </row>
    <row r="112" spans="3:5" ht="13.5" x14ac:dyDescent="0.2">
      <c r="C112" s="3" t="s">
        <v>26</v>
      </c>
      <c r="D112" s="4">
        <v>181</v>
      </c>
      <c r="E112" s="10">
        <f t="shared" si="1"/>
        <v>0.15536480686695278</v>
      </c>
    </row>
    <row r="113" spans="3:5" ht="13.5" x14ac:dyDescent="0.2">
      <c r="C113" s="3" t="s">
        <v>30</v>
      </c>
      <c r="D113" s="4">
        <v>240</v>
      </c>
      <c r="E113" s="10">
        <f t="shared" si="1"/>
        <v>0.20600858369098712</v>
      </c>
    </row>
    <row r="114" spans="3:5" ht="13.5" x14ac:dyDescent="0.2">
      <c r="C114" s="3" t="s">
        <v>28</v>
      </c>
      <c r="D114" s="4">
        <v>404</v>
      </c>
      <c r="E114" s="10">
        <f t="shared" si="1"/>
        <v>0.34678111587982835</v>
      </c>
    </row>
    <row r="115" spans="3:5" ht="15.75" x14ac:dyDescent="0.25">
      <c r="C115" s="7" t="s">
        <v>6</v>
      </c>
      <c r="D115" s="8">
        <f>SUM(D96:D114)</f>
        <v>1165</v>
      </c>
      <c r="E115" s="9">
        <f>SUM(E96:E114)</f>
        <v>1</v>
      </c>
    </row>
    <row r="144" spans="3:4" ht="15.75" x14ac:dyDescent="0.25">
      <c r="C144" s="15" t="s">
        <v>31</v>
      </c>
      <c r="D144" s="15"/>
    </row>
    <row r="145" spans="3:4" ht="15.75" x14ac:dyDescent="0.25">
      <c r="C145" s="2" t="s">
        <v>32</v>
      </c>
      <c r="D145" s="2" t="s">
        <v>9</v>
      </c>
    </row>
    <row r="146" spans="3:4" ht="13.5" x14ac:dyDescent="0.2">
      <c r="C146" s="11" t="s">
        <v>33</v>
      </c>
      <c r="D146" s="4">
        <v>7</v>
      </c>
    </row>
    <row r="147" spans="3:4" ht="13.5" x14ac:dyDescent="0.2">
      <c r="C147" s="11" t="s">
        <v>34</v>
      </c>
      <c r="D147" s="4">
        <v>3</v>
      </c>
    </row>
    <row r="148" spans="3:4" ht="13.5" x14ac:dyDescent="0.2">
      <c r="C148" s="11" t="s">
        <v>35</v>
      </c>
      <c r="D148" s="4">
        <v>3</v>
      </c>
    </row>
    <row r="149" spans="3:4" ht="13.5" x14ac:dyDescent="0.2">
      <c r="C149" s="12" t="s">
        <v>36</v>
      </c>
      <c r="D149" s="4">
        <v>2</v>
      </c>
    </row>
    <row r="150" spans="3:4" ht="15.75" x14ac:dyDescent="0.25">
      <c r="C150" s="7" t="s">
        <v>6</v>
      </c>
      <c r="D150" s="8">
        <f>SUM(D146:D149)</f>
        <v>15</v>
      </c>
    </row>
    <row r="174" spans="3:4" ht="15.75" x14ac:dyDescent="0.25">
      <c r="C174" s="15" t="s">
        <v>37</v>
      </c>
      <c r="D174" s="15"/>
    </row>
    <row r="175" spans="3:4" ht="15.75" x14ac:dyDescent="0.25">
      <c r="C175" s="2" t="s">
        <v>32</v>
      </c>
      <c r="D175" s="2" t="s">
        <v>9</v>
      </c>
    </row>
    <row r="176" spans="3:4" ht="13.5" x14ac:dyDescent="0.2">
      <c r="C176" s="11" t="s">
        <v>33</v>
      </c>
      <c r="D176" s="4">
        <v>3</v>
      </c>
    </row>
    <row r="177" spans="3:4" ht="13.5" x14ac:dyDescent="0.2">
      <c r="C177" s="11" t="s">
        <v>34</v>
      </c>
      <c r="D177" s="4">
        <v>1</v>
      </c>
    </row>
    <row r="178" spans="3:4" ht="13.5" x14ac:dyDescent="0.2">
      <c r="C178" s="11" t="s">
        <v>35</v>
      </c>
      <c r="D178" s="4">
        <v>0</v>
      </c>
    </row>
    <row r="179" spans="3:4" ht="13.5" x14ac:dyDescent="0.2">
      <c r="C179" s="12" t="s">
        <v>36</v>
      </c>
      <c r="D179" s="4">
        <v>1</v>
      </c>
    </row>
    <row r="180" spans="3:4" ht="15.75" x14ac:dyDescent="0.25">
      <c r="C180" s="7" t="s">
        <v>6</v>
      </c>
      <c r="D180" s="8">
        <f>SUM(D176:D179)</f>
        <v>5</v>
      </c>
    </row>
    <row r="205" spans="3:4" ht="15.75" x14ac:dyDescent="0.25">
      <c r="C205" s="15" t="s">
        <v>38</v>
      </c>
      <c r="D205" s="15"/>
    </row>
    <row r="206" spans="3:4" ht="15.75" x14ac:dyDescent="0.25">
      <c r="C206" s="2" t="s">
        <v>32</v>
      </c>
      <c r="D206" s="2" t="s">
        <v>9</v>
      </c>
    </row>
    <row r="207" spans="3:4" ht="13.5" x14ac:dyDescent="0.2">
      <c r="C207" s="11" t="s">
        <v>33</v>
      </c>
      <c r="D207" s="4">
        <v>79</v>
      </c>
    </row>
    <row r="208" spans="3:4" ht="13.5" x14ac:dyDescent="0.2">
      <c r="C208" s="11" t="s">
        <v>34</v>
      </c>
      <c r="D208" s="4">
        <v>0</v>
      </c>
    </row>
    <row r="209" spans="3:4" ht="13.5" x14ac:dyDescent="0.2">
      <c r="C209" s="11" t="s">
        <v>35</v>
      </c>
      <c r="D209" s="4">
        <v>12</v>
      </c>
    </row>
    <row r="210" spans="3:4" ht="13.5" x14ac:dyDescent="0.2">
      <c r="C210" s="12" t="s">
        <v>36</v>
      </c>
      <c r="D210" s="4">
        <v>53</v>
      </c>
    </row>
    <row r="211" spans="3:4" ht="15.75" x14ac:dyDescent="0.25">
      <c r="C211" s="7" t="s">
        <v>6</v>
      </c>
      <c r="D211" s="8">
        <f>SUM(D207:D210)</f>
        <v>144</v>
      </c>
    </row>
    <row r="237" spans="3:4" ht="15.75" x14ac:dyDescent="0.25">
      <c r="C237" s="15" t="s">
        <v>39</v>
      </c>
      <c r="D237" s="15"/>
    </row>
    <row r="238" spans="3:4" ht="15.75" x14ac:dyDescent="0.25">
      <c r="C238" s="2" t="s">
        <v>32</v>
      </c>
      <c r="D238" s="2" t="s">
        <v>9</v>
      </c>
    </row>
    <row r="239" spans="3:4" ht="13.5" x14ac:dyDescent="0.2">
      <c r="C239" s="11" t="s">
        <v>33</v>
      </c>
      <c r="D239" s="4">
        <v>56</v>
      </c>
    </row>
    <row r="240" spans="3:4" ht="13.5" x14ac:dyDescent="0.2">
      <c r="C240" s="11" t="s">
        <v>34</v>
      </c>
      <c r="D240" s="4">
        <v>4</v>
      </c>
    </row>
    <row r="241" spans="3:4" ht="13.5" x14ac:dyDescent="0.2">
      <c r="C241" s="11" t="s">
        <v>35</v>
      </c>
      <c r="D241" s="4">
        <v>63</v>
      </c>
    </row>
    <row r="242" spans="3:4" ht="13.5" x14ac:dyDescent="0.2">
      <c r="C242" s="12" t="s">
        <v>36</v>
      </c>
      <c r="D242" s="4">
        <v>85</v>
      </c>
    </row>
    <row r="243" spans="3:4" ht="15.75" x14ac:dyDescent="0.25">
      <c r="C243" s="7" t="s">
        <v>6</v>
      </c>
      <c r="D243" s="8">
        <f>SUM(D239:D242)</f>
        <v>208</v>
      </c>
    </row>
    <row r="268" spans="3:4" ht="15.75" x14ac:dyDescent="0.25">
      <c r="C268" s="15" t="s">
        <v>40</v>
      </c>
      <c r="D268" s="15"/>
    </row>
    <row r="269" spans="3:4" ht="15.75" x14ac:dyDescent="0.25">
      <c r="C269" s="2" t="s">
        <v>32</v>
      </c>
      <c r="D269" s="2" t="s">
        <v>9</v>
      </c>
    </row>
    <row r="270" spans="3:4" ht="13.5" x14ac:dyDescent="0.2">
      <c r="C270" s="11" t="s">
        <v>33</v>
      </c>
      <c r="D270" s="4">
        <v>83</v>
      </c>
    </row>
    <row r="271" spans="3:4" ht="13.5" x14ac:dyDescent="0.2">
      <c r="C271" s="11" t="s">
        <v>34</v>
      </c>
      <c r="D271" s="4">
        <v>0</v>
      </c>
    </row>
    <row r="272" spans="3:4" ht="13.5" x14ac:dyDescent="0.2">
      <c r="C272" s="11" t="s">
        <v>35</v>
      </c>
      <c r="D272" s="4">
        <v>7</v>
      </c>
    </row>
    <row r="273" spans="3:4" ht="13.5" x14ac:dyDescent="0.2">
      <c r="C273" s="12" t="s">
        <v>36</v>
      </c>
      <c r="D273" s="4">
        <v>44</v>
      </c>
    </row>
    <row r="274" spans="3:4" ht="15.75" x14ac:dyDescent="0.25">
      <c r="C274" s="7" t="s">
        <v>6</v>
      </c>
      <c r="D274" s="8">
        <f>SUM(D270:D273)</f>
        <v>134</v>
      </c>
    </row>
    <row r="300" spans="3:4" ht="15.75" x14ac:dyDescent="0.25">
      <c r="C300" s="15" t="s">
        <v>41</v>
      </c>
      <c r="D300" s="15"/>
    </row>
    <row r="301" spans="3:4" ht="15.75" x14ac:dyDescent="0.25">
      <c r="C301" s="2" t="s">
        <v>32</v>
      </c>
      <c r="D301" s="2" t="s">
        <v>9</v>
      </c>
    </row>
    <row r="302" spans="3:4" ht="13.5" x14ac:dyDescent="0.2">
      <c r="C302" s="11" t="s">
        <v>33</v>
      </c>
      <c r="D302" s="4">
        <v>30</v>
      </c>
    </row>
    <row r="303" spans="3:4" ht="13.5" x14ac:dyDescent="0.2">
      <c r="C303" s="11" t="s">
        <v>34</v>
      </c>
      <c r="D303" s="4">
        <v>0</v>
      </c>
    </row>
    <row r="304" spans="3:4" ht="13.5" x14ac:dyDescent="0.2">
      <c r="C304" s="11" t="s">
        <v>35</v>
      </c>
      <c r="D304" s="4">
        <v>2</v>
      </c>
    </row>
    <row r="305" spans="3:4" ht="13.5" x14ac:dyDescent="0.2">
      <c r="C305" s="12" t="s">
        <v>36</v>
      </c>
      <c r="D305" s="4">
        <v>5</v>
      </c>
    </row>
    <row r="306" spans="3:4" ht="15.75" x14ac:dyDescent="0.25">
      <c r="C306" s="7" t="s">
        <v>6</v>
      </c>
      <c r="D306" s="8">
        <f>SUM(D302:D305)</f>
        <v>37</v>
      </c>
    </row>
    <row r="332" spans="3:5" ht="15.75" x14ac:dyDescent="0.25">
      <c r="C332" s="14" t="s">
        <v>42</v>
      </c>
      <c r="D332" s="14"/>
      <c r="E332" s="14"/>
    </row>
    <row r="333" spans="3:5" ht="15.75" x14ac:dyDescent="0.25">
      <c r="C333" s="2" t="s">
        <v>43</v>
      </c>
      <c r="D333" s="2" t="s">
        <v>44</v>
      </c>
      <c r="E333" s="2" t="s">
        <v>3</v>
      </c>
    </row>
    <row r="334" spans="3:5" ht="13.5" x14ac:dyDescent="0.2">
      <c r="C334" s="11" t="s">
        <v>45</v>
      </c>
      <c r="D334" s="4">
        <v>18</v>
      </c>
      <c r="E334" s="10">
        <f>D334/$D$337</f>
        <v>0.36</v>
      </c>
    </row>
    <row r="335" spans="3:5" ht="13.5" x14ac:dyDescent="0.2">
      <c r="C335" s="11" t="s">
        <v>46</v>
      </c>
      <c r="D335" s="4">
        <v>1</v>
      </c>
      <c r="E335" s="10">
        <f t="shared" ref="E335:E336" si="2">D335/$D$337</f>
        <v>0.02</v>
      </c>
    </row>
    <row r="336" spans="3:5" ht="13.5" x14ac:dyDescent="0.2">
      <c r="C336" s="11" t="s">
        <v>47</v>
      </c>
      <c r="D336" s="4">
        <v>31</v>
      </c>
      <c r="E336" s="10">
        <f t="shared" si="2"/>
        <v>0.62</v>
      </c>
    </row>
    <row r="337" spans="3:5" ht="15.75" x14ac:dyDescent="0.25">
      <c r="C337" s="7" t="s">
        <v>6</v>
      </c>
      <c r="D337" s="8">
        <f>SUM(D334:D336)</f>
        <v>50</v>
      </c>
      <c r="E337" s="9">
        <f>SUM(E334:E336)</f>
        <v>1</v>
      </c>
    </row>
    <row r="371" spans="3:5" ht="15.75" x14ac:dyDescent="0.25">
      <c r="C371" s="14" t="s">
        <v>58</v>
      </c>
      <c r="D371" s="14"/>
      <c r="E371" s="14"/>
    </row>
    <row r="372" spans="3:5" ht="15.75" x14ac:dyDescent="0.25">
      <c r="C372" s="2"/>
      <c r="D372" s="2" t="s">
        <v>9</v>
      </c>
      <c r="E372" s="2" t="s">
        <v>3</v>
      </c>
    </row>
    <row r="373" spans="3:5" ht="13.5" x14ac:dyDescent="0.2">
      <c r="C373" s="11" t="s">
        <v>48</v>
      </c>
      <c r="D373" s="4">
        <v>677</v>
      </c>
      <c r="E373" s="5">
        <f>D373/$D$375</f>
        <v>0.32238095238095238</v>
      </c>
    </row>
    <row r="374" spans="3:5" ht="13.5" x14ac:dyDescent="0.2">
      <c r="C374" s="11" t="s">
        <v>49</v>
      </c>
      <c r="D374" s="4">
        <v>1423</v>
      </c>
      <c r="E374" s="5">
        <f>D374/$D$375</f>
        <v>0.67761904761904757</v>
      </c>
    </row>
    <row r="375" spans="3:5" ht="15.75" x14ac:dyDescent="0.25">
      <c r="C375" s="7" t="s">
        <v>6</v>
      </c>
      <c r="D375" s="8">
        <f>SUM(D373:D374)</f>
        <v>2100</v>
      </c>
      <c r="E375" s="9">
        <f>SUM(E373:E374)</f>
        <v>1</v>
      </c>
    </row>
    <row r="401" spans="3:5" ht="15.75" x14ac:dyDescent="0.25">
      <c r="C401" s="14" t="s">
        <v>59</v>
      </c>
      <c r="D401" s="14"/>
      <c r="E401" s="14"/>
    </row>
    <row r="402" spans="3:5" ht="15.75" x14ac:dyDescent="0.25">
      <c r="C402" s="2"/>
      <c r="D402" s="2" t="s">
        <v>9</v>
      </c>
      <c r="E402" s="2" t="s">
        <v>3</v>
      </c>
    </row>
    <row r="403" spans="3:5" ht="13.5" x14ac:dyDescent="0.2">
      <c r="C403" s="11" t="s">
        <v>48</v>
      </c>
      <c r="D403" s="4">
        <v>683</v>
      </c>
      <c r="E403" s="5">
        <f>D403/$D$405</f>
        <v>0.3596629805160611</v>
      </c>
    </row>
    <row r="404" spans="3:5" ht="13.5" x14ac:dyDescent="0.2">
      <c r="C404" s="11" t="s">
        <v>49</v>
      </c>
      <c r="D404" s="4">
        <v>1216</v>
      </c>
      <c r="E404" s="5">
        <f>D404/$D$405</f>
        <v>0.64033701948393895</v>
      </c>
    </row>
    <row r="405" spans="3:5" ht="15.75" x14ac:dyDescent="0.25">
      <c r="C405" s="7" t="s">
        <v>6</v>
      </c>
      <c r="D405" s="8">
        <f>SUM(D403:D404)</f>
        <v>1899</v>
      </c>
      <c r="E405" s="9">
        <f>SUM(E403:E404)</f>
        <v>1</v>
      </c>
    </row>
  </sheetData>
  <sortState ref="C96:E114">
    <sortCondition ref="E96:E114"/>
  </sortState>
  <mergeCells count="12">
    <mergeCell ref="C401:E401"/>
    <mergeCell ref="C205:D205"/>
    <mergeCell ref="C22:E22"/>
    <mergeCell ref="C59:E59"/>
    <mergeCell ref="C94:E94"/>
    <mergeCell ref="C144:D144"/>
    <mergeCell ref="C174:D174"/>
    <mergeCell ref="C237:D237"/>
    <mergeCell ref="C268:D268"/>
    <mergeCell ref="C300:D300"/>
    <mergeCell ref="C332:E332"/>
    <mergeCell ref="C371:E3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2023-01-13T20:38:22Z</dcterms:created>
  <dcterms:modified xsi:type="dcterms:W3CDTF">2025-03-27T15:01:40Z</dcterms:modified>
</cp:coreProperties>
</file>