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willmore\Desktop\"/>
    </mc:Choice>
  </mc:AlternateContent>
  <bookViews>
    <workbookView xWindow="0" yWindow="0" windowWidth="20490" windowHeight="7755"/>
  </bookViews>
  <sheets>
    <sheet name="Estadísticas OR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5" i="1" l="1"/>
  <c r="D73" i="1"/>
  <c r="E70" i="1" s="1"/>
  <c r="D323" i="1"/>
  <c r="D403" i="1"/>
  <c r="D244" i="1"/>
  <c r="D523" i="1"/>
  <c r="E522" i="1" s="1"/>
  <c r="D363" i="1"/>
  <c r="D171" i="1"/>
  <c r="D207" i="1"/>
  <c r="D28" i="1"/>
  <c r="E27" i="1" s="1"/>
  <c r="D486" i="1"/>
  <c r="E485" i="1" s="1"/>
  <c r="D127" i="1"/>
  <c r="E125" i="1" s="1"/>
  <c r="D441" i="1"/>
  <c r="E439" i="1" s="1"/>
  <c r="E66" i="1" l="1"/>
  <c r="E67" i="1"/>
  <c r="E69" i="1"/>
  <c r="E484" i="1"/>
  <c r="E486" i="1" s="1"/>
  <c r="E65" i="1"/>
  <c r="E68" i="1"/>
  <c r="E64" i="1"/>
  <c r="E71" i="1"/>
  <c r="E72" i="1"/>
  <c r="E521" i="1"/>
  <c r="E523" i="1" s="1"/>
  <c r="E438" i="1"/>
  <c r="E26" i="1"/>
  <c r="E28" i="1" s="1"/>
  <c r="E440" i="1"/>
  <c r="E115" i="1"/>
  <c r="E122" i="1"/>
  <c r="E108" i="1"/>
  <c r="E110" i="1"/>
  <c r="E124" i="1"/>
  <c r="E114" i="1"/>
  <c r="E120" i="1"/>
  <c r="E113" i="1"/>
  <c r="E126" i="1"/>
  <c r="E121" i="1"/>
  <c r="E119" i="1"/>
  <c r="E116" i="1"/>
  <c r="E111" i="1"/>
  <c r="E112" i="1"/>
  <c r="E109" i="1"/>
  <c r="E123" i="1"/>
  <c r="E118" i="1"/>
  <c r="E107" i="1"/>
  <c r="E117" i="1"/>
  <c r="E73" i="1" l="1"/>
  <c r="E441" i="1"/>
  <c r="E127" i="1"/>
</calcChain>
</file>

<file path=xl/sharedStrings.xml><?xml version="1.0" encoding="utf-8"?>
<sst xmlns="http://schemas.openxmlformats.org/spreadsheetml/2006/main" count="122" uniqueCount="62">
  <si>
    <t>Comparación de Entrada de Casos según Sexo</t>
  </si>
  <si>
    <t>Sexo</t>
  </si>
  <si>
    <t>Casos Ingresados</t>
  </si>
  <si>
    <t>Porcentaje</t>
  </si>
  <si>
    <t>Hombres</t>
  </si>
  <si>
    <t>Mujeres</t>
  </si>
  <si>
    <t>Total General</t>
  </si>
  <si>
    <t>Medidas de Coerción</t>
  </si>
  <si>
    <t>Cantidad</t>
  </si>
  <si>
    <t>Cantidad de Casos Resueltos por Tipo de Decisión</t>
  </si>
  <si>
    <t>Tipo de Decisión</t>
  </si>
  <si>
    <t>Casos Resueltos</t>
  </si>
  <si>
    <t>Procesos Constitucionales: Hábeas Corpus</t>
  </si>
  <si>
    <t>Estatus</t>
  </si>
  <si>
    <t>Depositados</t>
  </si>
  <si>
    <t>Inadmisibles</t>
  </si>
  <si>
    <t>Acogidos</t>
  </si>
  <si>
    <t>Rechazados</t>
  </si>
  <si>
    <t xml:space="preserve">Procesos Constitucionales: Amparos </t>
  </si>
  <si>
    <t>Recursos de Apelaciones de Medidas de Coerción</t>
  </si>
  <si>
    <t>Revisiones de Medidas de Coerción</t>
  </si>
  <si>
    <t>Cese de la Prisión Preventiva</t>
  </si>
  <si>
    <t>Recursos de Apelaciones de Sentencias</t>
  </si>
  <si>
    <t>Recursos de Casaciones de Sentencias</t>
  </si>
  <si>
    <t xml:space="preserve">Cantidad de Casos Resueltos Mediante Soluciones Alternativas </t>
  </si>
  <si>
    <t>Solución Alternativa</t>
  </si>
  <si>
    <t>Cantidad de Casos</t>
  </si>
  <si>
    <t>Criterio de Oportunidad</t>
  </si>
  <si>
    <t>Conciliación</t>
  </si>
  <si>
    <t>Suspensión Condicional del Procedimiento</t>
  </si>
  <si>
    <t>Conocidas</t>
  </si>
  <si>
    <t>Suspendidas</t>
  </si>
  <si>
    <t>Impedimento de Salida Externo</t>
  </si>
  <si>
    <t>Impedimento de Salida Interno</t>
  </si>
  <si>
    <t>Arresto Domiciliario</t>
  </si>
  <si>
    <t>Vigilancia Institucional</t>
  </si>
  <si>
    <t>Libertad sin Medida de Coerción</t>
  </si>
  <si>
    <t>Garantía Económica de Imposible Cumplimiento</t>
  </si>
  <si>
    <t>Presentación Periódica</t>
  </si>
  <si>
    <t>Libertad por Garantía Económica</t>
  </si>
  <si>
    <t>Prisión Preventiva</t>
  </si>
  <si>
    <t>Amnistía</t>
  </si>
  <si>
    <t>Cumplimiento de la Pena en el Extranjero</t>
  </si>
  <si>
    <t>Indulto</t>
  </si>
  <si>
    <t>Sustitución de la Multa Definitiva</t>
  </si>
  <si>
    <t>Libertad Condicional Definitiva</t>
  </si>
  <si>
    <t>Sustitución Total de Multa por Prisión</t>
  </si>
  <si>
    <t>Cumplimiento Especial de la Pena Definitivo</t>
  </si>
  <si>
    <t>Traslados Otorgados Fuera de la Jurisdicción</t>
  </si>
  <si>
    <t>Fallecimiento</t>
  </si>
  <si>
    <t xml:space="preserve">Perdón Judicial (Con Pena Eximida) </t>
  </si>
  <si>
    <t>Prescripción</t>
  </si>
  <si>
    <t>Declinatoria al Tribunal de Adolescentes</t>
  </si>
  <si>
    <t xml:space="preserve">Condena Mínima (Pena Cumplida) </t>
  </si>
  <si>
    <t>Nulidad del Procedimiento</t>
  </si>
  <si>
    <t>Agilización de Libertad</t>
  </si>
  <si>
    <t>Archivo Definitivo</t>
  </si>
  <si>
    <t>Auto de No Ha Lugar</t>
  </si>
  <si>
    <t xml:space="preserve">Descargo </t>
  </si>
  <si>
    <t>Extinción</t>
  </si>
  <si>
    <t xml:space="preserve"> Audiencias Preliminares Conocidas y Suspendidas</t>
  </si>
  <si>
    <t>Audiencias de Fondo Conocidas y Suspendidas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</si>
</sst>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2"/>
      <color rgb="FFFFFFFF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 style="thin">
        <color rgb="FFD9D9D9"/>
      </bottom>
      <diagonal/>
    </border>
    <border>
      <left style="thin">
        <color rgb="FFFFFFFF"/>
      </left>
      <right/>
      <top/>
      <bottom style="thin">
        <color rgb="FFD9D9D9"/>
      </bottom>
      <diagonal/>
    </border>
    <border>
      <left/>
      <right style="thin">
        <color rgb="FFFFFFFF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0" fillId="3" borderId="0" xfId="0" applyFill="1"/>
    <xf numFmtId="0" fontId="1" fillId="2" borderId="0" xfId="0" applyFont="1" applyFill="1" applyAlignment="1">
      <alignment horizontal="center" readingOrder="1"/>
    </xf>
    <xf numFmtId="0" fontId="2" fillId="3" borderId="1" xfId="0" applyFont="1" applyFill="1" applyBorder="1" applyAlignment="1">
      <alignment horizontal="left" wrapText="1" readingOrder="1"/>
    </xf>
    <xf numFmtId="3" fontId="3" fillId="3" borderId="2" xfId="0" applyNumberFormat="1" applyFont="1" applyFill="1" applyBorder="1" applyAlignment="1">
      <alignment horizontal="center" readingOrder="1"/>
    </xf>
    <xf numFmtId="9" fontId="3" fillId="3" borderId="2" xfId="1" applyFont="1" applyFill="1" applyBorder="1" applyAlignment="1">
      <alignment horizontal="center" readingOrder="1"/>
    </xf>
    <xf numFmtId="0" fontId="1" fillId="2" borderId="0" xfId="0" applyFont="1" applyFill="1" applyAlignment="1">
      <alignment horizontal="left" readingOrder="1"/>
    </xf>
    <xf numFmtId="3" fontId="1" fillId="2" borderId="0" xfId="0" applyNumberFormat="1" applyFont="1" applyFill="1" applyAlignment="1">
      <alignment horizontal="center" readingOrder="1"/>
    </xf>
    <xf numFmtId="9" fontId="1" fillId="2" borderId="0" xfId="1" applyFont="1" applyFill="1" applyAlignment="1">
      <alignment horizontal="center" readingOrder="1"/>
    </xf>
    <xf numFmtId="10" fontId="3" fillId="3" borderId="2" xfId="1" applyNumberFormat="1" applyFont="1" applyFill="1" applyBorder="1" applyAlignment="1">
      <alignment horizontal="center" readingOrder="1"/>
    </xf>
    <xf numFmtId="0" fontId="2" fillId="3" borderId="1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 readingOrder="1"/>
    </xf>
    <xf numFmtId="0" fontId="1" fillId="2" borderId="0" xfId="0" applyFont="1" applyFill="1" applyAlignment="1">
      <alignment horizontal="center" readingOrder="1"/>
    </xf>
    <xf numFmtId="0" fontId="1" fillId="2" borderId="0" xfId="0" applyFont="1" applyFill="1" applyAlignment="1">
      <alignment horizont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4459755030621"/>
          <c:y val="0.15059373126678002"/>
          <c:w val="0.44088582677165356"/>
          <c:h val="0.73590476934546079"/>
        </c:manualLayout>
      </c:layout>
      <c:pieChart>
        <c:varyColors val="1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211-4C7C-A84C-6662BAA75AF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211-4C7C-A84C-6662BAA75AF1}"/>
              </c:ext>
            </c:extLst>
          </c:dPt>
          <c:dLbls>
            <c:dLbl>
              <c:idx val="0"/>
              <c:layout>
                <c:manualLayout>
                  <c:x val="1.409470691163602E-2"/>
                  <c:y val="2.7412338210777498E-2"/>
                </c:manualLayout>
              </c:layout>
              <c:tx>
                <c:rich>
                  <a:bodyPr/>
                  <a:lstStyle/>
                  <a:p>
                    <a:fld id="{02E5B074-494C-48F9-9C05-7D0890E1A28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482892E-0DAB-4A28-893D-BBE9AC06D321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5B02041F-A4D9-4F91-9354-6BF51CF33026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211-4C7C-A84C-6662BAA75AF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1.8707786526684166E-2"/>
                  <c:y val="4.4795441452321512E-3"/>
                </c:manualLayout>
              </c:layout>
              <c:tx>
                <c:rich>
                  <a:bodyPr/>
                  <a:lstStyle/>
                  <a:p>
                    <a:fld id="{49694ED8-26E0-42A4-8B75-8BB91964ED5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44656F2-DF8F-47DB-B40E-F5C9479140CD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A190EB2C-65EC-489C-A93B-8F467179A6DC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211-4C7C-A84C-6662BAA75AF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ORD'!$C$26:$C$27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'Estadísticas ORD'!$E$26:$E$27</c:f>
              <c:numCache>
                <c:formatCode>0%</c:formatCode>
                <c:ptCount val="2"/>
                <c:pt idx="0">
                  <c:v>0.93860457660401553</c:v>
                </c:pt>
                <c:pt idx="1">
                  <c:v>6.1395423395984451E-2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211-4C7C-A84C-6662BAA75AF1}"/>
            </c:ext>
            <c:ext xmlns:c15="http://schemas.microsoft.com/office/drawing/2012/chart" uri="{02D57815-91ED-43cb-92C2-25804820EDAC}">
              <c15:datalabelsRange>
                <c15:f>'Estadísticas ORD'!$D$26:$D$27</c15:f>
                <c15:dlblRangeCache>
                  <c:ptCount val="2"/>
                  <c:pt idx="0">
                    <c:v>23,421</c:v>
                  </c:pt>
                  <c:pt idx="1">
                    <c:v>1,532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ORD'!$C$399:$C$402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ORD'!$D$399:$D$402</c:f>
              <c:numCache>
                <c:formatCode>#,##0</c:formatCode>
                <c:ptCount val="4"/>
                <c:pt idx="0">
                  <c:v>934</c:v>
                </c:pt>
                <c:pt idx="1">
                  <c:v>3</c:v>
                </c:pt>
                <c:pt idx="2">
                  <c:v>33</c:v>
                </c:pt>
                <c:pt idx="3">
                  <c:v>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8E-4ED2-B992-235A453E4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-1934210112"/>
        <c:axId val="-1934217728"/>
      </c:barChart>
      <c:catAx>
        <c:axId val="-193421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934217728"/>
        <c:crosses val="autoZero"/>
        <c:auto val="1"/>
        <c:lblAlgn val="ctr"/>
        <c:lblOffset val="100"/>
        <c:noMultiLvlLbl val="0"/>
      </c:catAx>
      <c:valAx>
        <c:axId val="-193421772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93421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5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236-4862-9E15-83F92F5302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236-4862-9E15-83F92F53022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236-4862-9E15-83F92F530221}"/>
              </c:ext>
            </c:extLst>
          </c:dPt>
          <c:dLbls>
            <c:dLbl>
              <c:idx val="0"/>
              <c:layout>
                <c:manualLayout>
                  <c:x val="9.6198533338762663E-3"/>
                  <c:y val="6.8442398377326963E-2"/>
                </c:manualLayout>
              </c:layout>
              <c:tx>
                <c:rich>
                  <a:bodyPr/>
                  <a:lstStyle/>
                  <a:p>
                    <a:fld id="{6F342252-5528-4F9C-A50B-F21D1283562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2792A31-64BE-4E91-9121-1112C50849F9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A3A05AE3-1CCC-40A7-B79F-692D6BAAC8C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3.4823192645088642E-3"/>
                  <c:y val="4.4356949333840667E-3"/>
                </c:manualLayout>
              </c:layout>
              <c:tx>
                <c:rich>
                  <a:bodyPr/>
                  <a:lstStyle/>
                  <a:p>
                    <a:fld id="{2F19EA6D-0531-4EDE-BE47-2A62EF1DF3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07E8E78-8014-4FA2-AC80-7E5382DC1A64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B815D42A-341A-4483-8BD5-56E1DAE55EF9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2.0858062696610488E-2"/>
                  <c:y val="-8.8211670310708867E-2"/>
                </c:manualLayout>
              </c:layout>
              <c:tx>
                <c:rich>
                  <a:bodyPr/>
                  <a:lstStyle/>
                  <a:p>
                    <a:fld id="{FDB3997C-CA86-4EDA-8BAE-EC98AE2137F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668D1A9-CF92-4A79-941C-C36722D9B7AA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D5702AE-6584-45A8-A8C3-846EF3B3512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236-4862-9E15-83F92F530221}"/>
                </c:ext>
                <c:ext xmlns:c15="http://schemas.microsoft.com/office/drawing/2012/chart" uri="{CE6537A1-D6FC-4f65-9D91-7224C49458BB}">
                  <c15:layout>
                    <c:manualLayout>
                      <c:w val="0.17188428874734607"/>
                      <c:h val="0.21300242718446602"/>
                    </c:manualLayout>
                  </c15:layout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ORD'!$C$438:$C$440</c:f>
              <c:strCache>
                <c:ptCount val="3"/>
                <c:pt idx="0">
                  <c:v>Criterio de Oportunidad</c:v>
                </c:pt>
                <c:pt idx="1">
                  <c:v>Conciliación</c:v>
                </c:pt>
                <c:pt idx="2">
                  <c:v>Suspensión Condicional del Procedimiento</c:v>
                </c:pt>
              </c:strCache>
            </c:strRef>
          </c:cat>
          <c:val>
            <c:numRef>
              <c:f>'Estadísticas ORD'!$E$438:$E$440</c:f>
              <c:numCache>
                <c:formatCode>0%</c:formatCode>
                <c:ptCount val="3"/>
                <c:pt idx="0">
                  <c:v>0.33774834437086093</c:v>
                </c:pt>
                <c:pt idx="1">
                  <c:v>3.5320088300220751E-2</c:v>
                </c:pt>
                <c:pt idx="2">
                  <c:v>0.6269315673289183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36-4862-9E15-83F92F530221}"/>
            </c:ext>
            <c:ext xmlns:c15="http://schemas.microsoft.com/office/drawing/2012/chart" uri="{02D57815-91ED-43cb-92C2-25804820EDAC}">
              <c15:datalabelsRange>
                <c15:f>'Estadísticas ORD'!$D$438:$D$440</c15:f>
                <c15:dlblRangeCache>
                  <c:ptCount val="3"/>
                  <c:pt idx="0">
                    <c:v>153</c:v>
                  </c:pt>
                  <c:pt idx="1">
                    <c:v>16</c:v>
                  </c:pt>
                  <c:pt idx="2">
                    <c:v>284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707251527339566E-2"/>
          <c:y val="0.12426712962962963"/>
          <c:w val="0.9385854969453209"/>
          <c:h val="0.764190277777777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92647FD-8FE1-4C73-8B36-CD4D64581F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BC02157-6837-4989-A380-980ABB20FD73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555-4D53-BE56-E20A278B52C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AA73F09-9D26-4793-814C-9B645C71AEE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8C4183E-04B1-4519-A7AC-F8F5864192A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555-4D53-BE56-E20A278B52C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ORD'!$C$484:$C$485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ORD'!$E$484:$E$485</c:f>
              <c:numCache>
                <c:formatCode>0%</c:formatCode>
                <c:ptCount val="2"/>
                <c:pt idx="0">
                  <c:v>0.33793238098337186</c:v>
                </c:pt>
                <c:pt idx="1">
                  <c:v>0.66206761901662814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55-4D53-BE56-E20A278B52CB}"/>
            </c:ext>
            <c:ext xmlns:c15="http://schemas.microsoft.com/office/drawing/2012/chart" uri="{02D57815-91ED-43cb-92C2-25804820EDAC}">
              <c15:datalabelsRange>
                <c15:f>'Estadísticas ORD'!$D$484:$D$485</c15:f>
                <c15:dlblRangeCache>
                  <c:ptCount val="2"/>
                  <c:pt idx="0">
                    <c:v>10,385</c:v>
                  </c:pt>
                  <c:pt idx="1">
                    <c:v>20,346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4588208"/>
        <c:axId val="-14587120"/>
      </c:barChart>
      <c:catAx>
        <c:axId val="-1458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4587120"/>
        <c:crosses val="autoZero"/>
        <c:auto val="1"/>
        <c:lblAlgn val="ctr"/>
        <c:lblOffset val="100"/>
        <c:noMultiLvlLbl val="0"/>
      </c:catAx>
      <c:valAx>
        <c:axId val="-1458712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458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6D67B84-37EB-47D9-990B-F187833558B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A5478CD-A789-43FB-9AFA-B628F65F237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5A-40C7-B56E-3F4C499491D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234CDAB-5E6E-49B7-BABC-6633EA441BF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00698B0-F055-4F9F-AAD9-5AD7792F0CB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45A-40C7-B56E-3F4C499491D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ORD'!$C$521:$C$522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ORD'!$E$521:$E$522</c:f>
              <c:numCache>
                <c:formatCode>0%</c:formatCode>
                <c:ptCount val="2"/>
                <c:pt idx="0">
                  <c:v>0.32346010591126761</c:v>
                </c:pt>
                <c:pt idx="1">
                  <c:v>0.67653989408873239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5A-40C7-B56E-3F4C499491D8}"/>
            </c:ext>
            <c:ext xmlns:c15="http://schemas.microsoft.com/office/drawing/2012/chart" uri="{02D57815-91ED-43cb-92C2-25804820EDAC}">
              <c15:datalabelsRange>
                <c15:f>'Estadísticas ORD'!$D$521:$D$522</c15:f>
                <c15:dlblRangeCache>
                  <c:ptCount val="2"/>
                  <c:pt idx="0">
                    <c:v>12,766</c:v>
                  </c:pt>
                  <c:pt idx="1">
                    <c:v>26,701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67409488"/>
        <c:axId val="-1967416560"/>
      </c:barChart>
      <c:catAx>
        <c:axId val="-196740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967416560"/>
        <c:crosses val="autoZero"/>
        <c:auto val="1"/>
        <c:lblAlgn val="ctr"/>
        <c:lblOffset val="100"/>
        <c:noMultiLvlLbl val="0"/>
      </c:catAx>
      <c:valAx>
        <c:axId val="-19674165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96740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862364498644984"/>
          <c:y val="4.4579491264079077E-2"/>
          <c:w val="0.40131537940379397"/>
          <c:h val="0.910841017471841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850AAC6-CFCF-4A40-9715-F5E00EEF104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186ADC2-64C9-4F45-8E17-431AB219D06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E694444-11C9-4902-8E75-04B32D441D2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0B742C3-19FE-4849-9994-BC55790FA503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5FFB89B-17C2-46CA-BACD-81F38418084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622D66D4-936A-40D9-A87B-9CF5D99E1F66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110DCDF-BA44-4877-AD50-65318365935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8E6978C-39CE-470E-A8C0-1983146892C3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EB294DD-86E5-4131-BEE9-B0848366880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2EEAECB-87D1-4396-B926-54B40D3210E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9E5AFEE-5505-4E4F-8050-D2E5E640152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E6043FC-09CF-4478-AB09-4E8F46ABD52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F685FAE-3800-4A0F-9A1A-A69E778DE92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6097D54-679C-4846-823D-4E8C59295B0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923CB81-D9AA-484D-9339-2C6C54E6442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C8CC914-9FF5-46DD-A152-7BE7F37ECFC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B79AFD3-EE9E-4DA6-B89B-7360CA01259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30277C0-1B47-422B-8584-F2D7478A5B5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ORD'!$C$64:$C$72</c:f>
              <c:strCache>
                <c:ptCount val="9"/>
                <c:pt idx="0">
                  <c:v>Impedimento de Salida Interno</c:v>
                </c:pt>
                <c:pt idx="1">
                  <c:v>Impedimento de Salida Externo</c:v>
                </c:pt>
                <c:pt idx="2">
                  <c:v>Arresto Domiciliario</c:v>
                </c:pt>
                <c:pt idx="3">
                  <c:v>Vigilancia Institucional</c:v>
                </c:pt>
                <c:pt idx="4">
                  <c:v>Libertad sin Medida de Coerción</c:v>
                </c:pt>
                <c:pt idx="5">
                  <c:v>Garantía Económica de Imposible Cumplimiento</c:v>
                </c:pt>
                <c:pt idx="6">
                  <c:v>Presentación Periódica</c:v>
                </c:pt>
                <c:pt idx="7">
                  <c:v>Libertad por Garantía Económica</c:v>
                </c:pt>
                <c:pt idx="8">
                  <c:v>Prisión Preventiva</c:v>
                </c:pt>
              </c:strCache>
            </c:strRef>
          </c:cat>
          <c:val>
            <c:numRef>
              <c:f>'Estadísticas ORD'!$E$64:$E$72</c:f>
              <c:numCache>
                <c:formatCode>0.00%</c:formatCode>
                <c:ptCount val="9"/>
                <c:pt idx="0">
                  <c:v>2.990877822640945E-4</c:v>
                </c:pt>
                <c:pt idx="1">
                  <c:v>1.2461990927670604E-3</c:v>
                </c:pt>
                <c:pt idx="2">
                  <c:v>3.8382932057225462E-3</c:v>
                </c:pt>
                <c:pt idx="3">
                  <c:v>5.5331239718857481E-3</c:v>
                </c:pt>
                <c:pt idx="4">
                  <c:v>4.7804197198544437E-2</c:v>
                </c:pt>
                <c:pt idx="5">
                  <c:v>0.1080205373610488</c:v>
                </c:pt>
                <c:pt idx="6">
                  <c:v>0.24335775883555158</c:v>
                </c:pt>
                <c:pt idx="7">
                  <c:v>0.26299785653756041</c:v>
                </c:pt>
                <c:pt idx="8">
                  <c:v>0.3269029460146553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F08-4E61-9EEC-CC255E835D35}"/>
            </c:ext>
            <c:ext xmlns:c15="http://schemas.microsoft.com/office/drawing/2012/chart" uri="{02D57815-91ED-43cb-92C2-25804820EDAC}">
              <c15:datalabelsRange>
                <c15:f>'Estadísticas ORD'!$D$64:$D$72</c15:f>
                <c15:dlblRangeCache>
                  <c:ptCount val="9"/>
                  <c:pt idx="0">
                    <c:v>6</c:v>
                  </c:pt>
                  <c:pt idx="1">
                    <c:v>25</c:v>
                  </c:pt>
                  <c:pt idx="2">
                    <c:v>77</c:v>
                  </c:pt>
                  <c:pt idx="3">
                    <c:v>111</c:v>
                  </c:pt>
                  <c:pt idx="4">
                    <c:v>959</c:v>
                  </c:pt>
                  <c:pt idx="5">
                    <c:v>2,167</c:v>
                  </c:pt>
                  <c:pt idx="6">
                    <c:v>4,882</c:v>
                  </c:pt>
                  <c:pt idx="7">
                    <c:v>5,276</c:v>
                  </c:pt>
                  <c:pt idx="8">
                    <c:v>6,558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934216096"/>
        <c:axId val="-1934206304"/>
      </c:barChart>
      <c:catAx>
        <c:axId val="-1934216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934206304"/>
        <c:crosses val="autoZero"/>
        <c:auto val="1"/>
        <c:lblAlgn val="ctr"/>
        <c:lblOffset val="100"/>
        <c:noMultiLvlLbl val="0"/>
      </c:catAx>
      <c:valAx>
        <c:axId val="-1934206304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-1934216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620824486907292"/>
          <c:y val="3.9091247422132304E-2"/>
          <c:w val="0.41325813577983733"/>
          <c:h val="0.921817505155735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434826D-34CD-44F5-8100-C193E047CE6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5C457CA-F9A0-40A8-83FD-6CFF15030B9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733E48F-FD6F-4E26-B2B8-1BC23C83FE3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64C0A6D-6A4C-4E3D-AB94-6554FB2C001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257D5B8-2F0C-41F4-B6B3-66D617EBB0C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685BD5E-052C-45EA-A243-DE67AB0AFAD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140578B-D95B-4E18-8B16-7176A5C29DA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8AB34DBB-26B9-4476-B1CE-CACE670D757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3DC611D-D771-4DB9-AD1A-9AF2C0179F1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25A4571-18C3-4799-B57A-820BA67BDE0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C1B5F3C-7109-4FA0-B234-95C82B99607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060A72C-D067-4D6C-861E-A05C6542581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CD9265F-7FE5-411F-8342-FC32EEAFA1A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667D1D0-1279-4307-811F-F7234368026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5858296-6F9D-46C8-A8C0-58AF8BB41A2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009C140-4CF0-4DD4-9733-6D61F5E86E3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E3C3959-9194-45B3-9C96-B9AB78A9D6C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D8589FF-2984-4811-90DA-79595C0CB5A6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5204FC5-F3DA-42DC-B2EE-1D4BCD95D1C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90097E8-2B38-4D3A-BDA5-D12D112BCE9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913FD47-1079-4484-A3E8-E77524E4E78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37D0874-A741-4FD1-A75E-B8BAD471047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86BBE029-5F43-4116-938D-DB79B4EF7DC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52F4DA7-9FCB-450C-9ED7-B6D95EF23A9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AA08BAA-EB5E-47B2-AA74-CD9F7011255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6AAACAF-11B9-4D26-9A07-4B35394FC4D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A2F2327-1392-47EE-A635-3C1544528705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75C470C-8CAA-4DDD-B475-DEC6E955463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8EEBCC13-AD35-4BE7-894D-0F48F576752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EEA75BC-6AA4-4A79-AC2E-90F355B3C15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0321E232-21F7-4E87-8E61-BE8F7C44005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7394C7A-D550-4503-9950-102E6790A90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layout>
                <c:manualLayout>
                  <c:x val="-6.7573511467278928E-3"/>
                  <c:y val="2.745448500358193E-3"/>
                </c:manualLayout>
              </c:layout>
              <c:tx>
                <c:rich>
                  <a:bodyPr/>
                  <a:lstStyle/>
                  <a:p>
                    <a:fld id="{5B058935-6E16-45D1-93A3-E8C2817EEE84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E985349-B345-496A-9128-4F8F05C9338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93E4-4069-B774-E82A9B6A9263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ECD10A09-E7B3-458D-AE59-479AD41F7B4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86F5A331-0018-4B55-BD9C-B250E5EC740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ORD'!$C$109:$C$126</c:f>
              <c:strCache>
                <c:ptCount val="18"/>
                <c:pt idx="0">
                  <c:v>Indulto</c:v>
                </c:pt>
                <c:pt idx="1">
                  <c:v>Sustitución Total de Multa por Prisión</c:v>
                </c:pt>
                <c:pt idx="2">
                  <c:v>Cumplimiento Especial de la Pena Definitivo</c:v>
                </c:pt>
                <c:pt idx="3">
                  <c:v>Sustitución de la Multa Definitiva</c:v>
                </c:pt>
                <c:pt idx="4">
                  <c:v>Libertad Condicional Definitiva</c:v>
                </c:pt>
                <c:pt idx="5">
                  <c:v>Perdón Judicial (Con Pena Eximida) </c:v>
                </c:pt>
                <c:pt idx="6">
                  <c:v>Nulidad del Procedimiento</c:v>
                </c:pt>
                <c:pt idx="7">
                  <c:v>Traslados Otorgados Fuera de la Jurisdicción</c:v>
                </c:pt>
                <c:pt idx="8">
                  <c:v>Fallecimiento</c:v>
                </c:pt>
                <c:pt idx="9">
                  <c:v>Declinatoria al Tribunal de Adolescentes</c:v>
                </c:pt>
                <c:pt idx="10">
                  <c:v>Prescripción</c:v>
                </c:pt>
                <c:pt idx="11">
                  <c:v>Condena Mínima (Pena Cumplida) </c:v>
                </c:pt>
                <c:pt idx="12">
                  <c:v>Criterio de Oportunidad</c:v>
                </c:pt>
                <c:pt idx="13">
                  <c:v>Agilización de Libertad</c:v>
                </c:pt>
                <c:pt idx="14">
                  <c:v>Archivo Definitivo</c:v>
                </c:pt>
                <c:pt idx="15">
                  <c:v>Auto de No Ha Lugar</c:v>
                </c:pt>
                <c:pt idx="16">
                  <c:v>Descargo </c:v>
                </c:pt>
                <c:pt idx="17">
                  <c:v>Extinción</c:v>
                </c:pt>
              </c:strCache>
            </c:strRef>
          </c:cat>
          <c:val>
            <c:numRef>
              <c:f>'Estadísticas ORD'!$E$109:$E$126</c:f>
              <c:numCache>
                <c:formatCode>0.00%</c:formatCode>
                <c:ptCount val="18"/>
                <c:pt idx="0">
                  <c:v>7.8995181293941067E-5</c:v>
                </c:pt>
                <c:pt idx="1">
                  <c:v>1.5799036258788213E-4</c:v>
                </c:pt>
                <c:pt idx="2">
                  <c:v>1.5799036258788213E-4</c:v>
                </c:pt>
                <c:pt idx="3">
                  <c:v>3.1598072517576427E-4</c:v>
                </c:pt>
                <c:pt idx="4">
                  <c:v>1.6588988071727625E-3</c:v>
                </c:pt>
                <c:pt idx="5">
                  <c:v>3.4757879769334071E-3</c:v>
                </c:pt>
                <c:pt idx="6">
                  <c:v>4.0287542459909948E-3</c:v>
                </c:pt>
                <c:pt idx="7">
                  <c:v>4.3447349711667593E-3</c:v>
                </c:pt>
                <c:pt idx="8">
                  <c:v>4.6607156963425229E-3</c:v>
                </c:pt>
                <c:pt idx="9">
                  <c:v>5.3716723279879927E-3</c:v>
                </c:pt>
                <c:pt idx="10">
                  <c:v>7.6625325855122842E-3</c:v>
                </c:pt>
                <c:pt idx="11">
                  <c:v>8.6894699423335185E-3</c:v>
                </c:pt>
                <c:pt idx="12">
                  <c:v>1.2086262737972983E-2</c:v>
                </c:pt>
                <c:pt idx="13">
                  <c:v>5.1504858203649577E-2</c:v>
                </c:pt>
                <c:pt idx="14">
                  <c:v>0.1180977960344419</c:v>
                </c:pt>
                <c:pt idx="15">
                  <c:v>0.16865471206256419</c:v>
                </c:pt>
                <c:pt idx="16">
                  <c:v>0.24362113911051425</c:v>
                </c:pt>
                <c:pt idx="17">
                  <c:v>0.3654317086657714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630D-4508-B39C-0C6D34D09CFC}"/>
            </c:ext>
            <c:ext xmlns:c15="http://schemas.microsoft.com/office/drawing/2012/chart" uri="{02D57815-91ED-43cb-92C2-25804820EDAC}">
              <c15:datalabelsRange>
                <c15:f>'Estadísticas ORD'!$D$109:$D$126</c15:f>
                <c15:dlblRangeCache>
                  <c:ptCount val="18"/>
                  <c:pt idx="0">
                    <c:v>1</c:v>
                  </c:pt>
                  <c:pt idx="1">
                    <c:v>2</c:v>
                  </c:pt>
                  <c:pt idx="2">
                    <c:v>2</c:v>
                  </c:pt>
                  <c:pt idx="3">
                    <c:v>4</c:v>
                  </c:pt>
                  <c:pt idx="4">
                    <c:v>21</c:v>
                  </c:pt>
                  <c:pt idx="5">
                    <c:v>44</c:v>
                  </c:pt>
                  <c:pt idx="6">
                    <c:v>51</c:v>
                  </c:pt>
                  <c:pt idx="7">
                    <c:v>55</c:v>
                  </c:pt>
                  <c:pt idx="8">
                    <c:v>59</c:v>
                  </c:pt>
                  <c:pt idx="9">
                    <c:v>68</c:v>
                  </c:pt>
                  <c:pt idx="10">
                    <c:v>97</c:v>
                  </c:pt>
                  <c:pt idx="11">
                    <c:v>110</c:v>
                  </c:pt>
                  <c:pt idx="12">
                    <c:v>153</c:v>
                  </c:pt>
                  <c:pt idx="13">
                    <c:v>652</c:v>
                  </c:pt>
                  <c:pt idx="14">
                    <c:v>1,495</c:v>
                  </c:pt>
                  <c:pt idx="15">
                    <c:v>2,135</c:v>
                  </c:pt>
                  <c:pt idx="16">
                    <c:v>3,084</c:v>
                  </c:pt>
                  <c:pt idx="17">
                    <c:v>4,626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934219360"/>
        <c:axId val="-1934213920"/>
      </c:barChart>
      <c:catAx>
        <c:axId val="-1934219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934213920"/>
        <c:crosses val="autoZero"/>
        <c:auto val="1"/>
        <c:lblAlgn val="ctr"/>
        <c:lblOffset val="100"/>
        <c:noMultiLvlLbl val="0"/>
      </c:catAx>
      <c:valAx>
        <c:axId val="-1934213920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-1934219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A7B-4149-A6CF-B1589D3674F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7B-4149-A6CF-B1589D3674F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7B-4149-A6CF-B1589D3674F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A7B-4149-A6CF-B1589D367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ORD'!$C$167:$C$170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ORD'!$D$167:$D$170</c:f>
              <c:numCache>
                <c:formatCode>#,##0</c:formatCode>
                <c:ptCount val="4"/>
                <c:pt idx="0">
                  <c:v>385</c:v>
                </c:pt>
                <c:pt idx="1">
                  <c:v>29</c:v>
                </c:pt>
                <c:pt idx="2">
                  <c:v>105</c:v>
                </c:pt>
                <c:pt idx="3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B7-40F2-9212-6C6A735C7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934205760"/>
        <c:axId val="-1934215552"/>
      </c:barChart>
      <c:catAx>
        <c:axId val="-193420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934215552"/>
        <c:crosses val="autoZero"/>
        <c:auto val="1"/>
        <c:lblAlgn val="ctr"/>
        <c:lblOffset val="100"/>
        <c:noMultiLvlLbl val="0"/>
      </c:catAx>
      <c:valAx>
        <c:axId val="-19342155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193420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B-4C78-B3AB-046AD519CF0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B-4C78-B3AB-046AD519CF0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B-4C78-B3AB-046AD519CF0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B-4C78-B3AB-046AD519CF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ORD'!$C$203:$C$206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ORD'!$D$203:$D$206</c:f>
              <c:numCache>
                <c:formatCode>#,##0</c:formatCode>
                <c:ptCount val="4"/>
                <c:pt idx="0">
                  <c:v>99</c:v>
                </c:pt>
                <c:pt idx="1">
                  <c:v>13</c:v>
                </c:pt>
                <c:pt idx="2">
                  <c:v>41</c:v>
                </c:pt>
                <c:pt idx="3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13-4AAB-B064-F3C8A6382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934205216"/>
        <c:axId val="-1934204672"/>
      </c:barChart>
      <c:catAx>
        <c:axId val="-193420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934204672"/>
        <c:crosses val="autoZero"/>
        <c:auto val="1"/>
        <c:lblAlgn val="ctr"/>
        <c:lblOffset val="100"/>
        <c:noMultiLvlLbl val="0"/>
      </c:catAx>
      <c:valAx>
        <c:axId val="-19342046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193420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1CD-4450-99C6-DDBC9198A6C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1CD-4450-99C6-DDBC9198A6C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1CD-4450-99C6-DDBC9198A6C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1CD-4450-99C6-DDBC9198A6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ORD'!$C$240:$C$243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ORD'!$D$240:$D$243</c:f>
              <c:numCache>
                <c:formatCode>#,##0</c:formatCode>
                <c:ptCount val="4"/>
                <c:pt idx="0">
                  <c:v>2224</c:v>
                </c:pt>
                <c:pt idx="1">
                  <c:v>8</c:v>
                </c:pt>
                <c:pt idx="2">
                  <c:v>616</c:v>
                </c:pt>
                <c:pt idx="3">
                  <c:v>927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1F-4261-B287-AB404BD8F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934215008"/>
        <c:axId val="-1934204128"/>
      </c:barChart>
      <c:catAx>
        <c:axId val="-193421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934204128"/>
        <c:crosses val="autoZero"/>
        <c:auto val="1"/>
        <c:lblAlgn val="ctr"/>
        <c:lblOffset val="100"/>
        <c:noMultiLvlLbl val="0"/>
      </c:catAx>
      <c:valAx>
        <c:axId val="-19342041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193421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AB6-4C23-ADC1-9C53820783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AB6-4C23-ADC1-9C53820783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AB6-4C23-ADC1-9C538207837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AB6-4C23-ADC1-9C5382078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ORD'!$C$281:$C$284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ORD'!$D$281:$D$284</c:f>
              <c:numCache>
                <c:formatCode>#,##0</c:formatCode>
                <c:ptCount val="4"/>
                <c:pt idx="0">
                  <c:v>3511</c:v>
                </c:pt>
                <c:pt idx="1">
                  <c:v>46</c:v>
                </c:pt>
                <c:pt idx="2">
                  <c:v>1529</c:v>
                </c:pt>
                <c:pt idx="3">
                  <c:v>1565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32-4758-A226-19EA1943D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934211200"/>
        <c:axId val="-1934218816"/>
      </c:barChart>
      <c:catAx>
        <c:axId val="-193421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934218816"/>
        <c:crosses val="autoZero"/>
        <c:auto val="1"/>
        <c:lblAlgn val="ctr"/>
        <c:lblOffset val="100"/>
        <c:noMultiLvlLbl val="0"/>
      </c:catAx>
      <c:valAx>
        <c:axId val="-19342188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193421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ORD'!$C$319:$C$322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ORD'!$D$319:$D$322</c:f>
              <c:numCache>
                <c:formatCode>#,##0</c:formatCode>
                <c:ptCount val="4"/>
                <c:pt idx="0">
                  <c:v>1181</c:v>
                </c:pt>
                <c:pt idx="1">
                  <c:v>21</c:v>
                </c:pt>
                <c:pt idx="2">
                  <c:v>432</c:v>
                </c:pt>
                <c:pt idx="3">
                  <c:v>247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13-4EFF-97A7-25ACAE0B1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-1934213376"/>
        <c:axId val="-1934212832"/>
      </c:barChart>
      <c:catAx>
        <c:axId val="-193421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934212832"/>
        <c:crosses val="autoZero"/>
        <c:auto val="1"/>
        <c:lblAlgn val="ctr"/>
        <c:lblOffset val="100"/>
        <c:noMultiLvlLbl val="0"/>
      </c:catAx>
      <c:valAx>
        <c:axId val="-19342128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93421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ORD'!$C$359:$C$362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ORD'!$D$359:$D$362</c:f>
              <c:numCache>
                <c:formatCode>#,##0</c:formatCode>
                <c:ptCount val="4"/>
                <c:pt idx="0">
                  <c:v>2119</c:v>
                </c:pt>
                <c:pt idx="1">
                  <c:v>4</c:v>
                </c:pt>
                <c:pt idx="2">
                  <c:v>293</c:v>
                </c:pt>
                <c:pt idx="3">
                  <c:v>652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DD-4D97-80F8-5A5C42F0B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-1934218272"/>
        <c:axId val="-1934211744"/>
      </c:barChart>
      <c:catAx>
        <c:axId val="-193421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934211744"/>
        <c:crosses val="autoZero"/>
        <c:auto val="1"/>
        <c:lblAlgn val="ctr"/>
        <c:lblOffset val="100"/>
        <c:noMultiLvlLbl val="0"/>
      </c:catAx>
      <c:valAx>
        <c:axId val="-193421174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934218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240506</xdr:colOff>
      <xdr:row>17</xdr:row>
      <xdr:rowOff>107158</xdr:rowOff>
    </xdr:from>
    <xdr:to>
      <xdr:col>4</xdr:col>
      <xdr:colOff>1191758</xdr:colOff>
      <xdr:row>23</xdr:row>
      <xdr:rowOff>162758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2526506" y="2805908"/>
          <a:ext cx="5861919" cy="99751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Comparación de Entrada de Casos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por  Sexo,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Materia Penal Ordinaria,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Año 2024</a:t>
          </a:r>
          <a:endParaRPr lang="es-DO" sz="18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400" b="1" i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1507332</xdr:colOff>
      <xdr:row>1</xdr:row>
      <xdr:rowOff>83344</xdr:rowOff>
    </xdr:from>
    <xdr:to>
      <xdr:col>3</xdr:col>
      <xdr:colOff>1667936</xdr:colOff>
      <xdr:row>7</xdr:row>
      <xdr:rowOff>67015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3332" y="250032"/>
          <a:ext cx="3315760" cy="983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282689</xdr:colOff>
      <xdr:row>29</xdr:row>
      <xdr:rowOff>18710</xdr:rowOff>
    </xdr:from>
    <xdr:to>
      <xdr:col>4</xdr:col>
      <xdr:colOff>1137314</xdr:colOff>
      <xdr:row>52</xdr:row>
      <xdr:rowOff>141496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152132</xdr:colOff>
      <xdr:row>75</xdr:row>
      <xdr:rowOff>37306</xdr:rowOff>
    </xdr:from>
    <xdr:to>
      <xdr:col>4</xdr:col>
      <xdr:colOff>1145465</xdr:colOff>
      <xdr:row>90</xdr:row>
      <xdr:rowOff>132856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612510</xdr:colOff>
      <xdr:row>56</xdr:row>
      <xdr:rowOff>2647</xdr:rowOff>
    </xdr:from>
    <xdr:to>
      <xdr:col>4</xdr:col>
      <xdr:colOff>920751</xdr:colOff>
      <xdr:row>62</xdr:row>
      <xdr:rowOff>19047</xdr:rowOff>
    </xdr:to>
    <xdr:sp macro="" textlink="">
      <xdr:nvSpPr>
        <xdr:cNvPr id="6" name="Rectángulo 5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2136510" y="9194272"/>
          <a:ext cx="5213616" cy="1026050"/>
        </a:xfrm>
        <a:prstGeom prst="rect">
          <a:avLst/>
        </a:prstGeom>
      </xdr:spPr>
      <xdr:txBody>
        <a:bodyPr wrap="square" lIns="91440" tIns="45720" rIns="91440" bIns="45720" anchor="t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s-DO" sz="1800" b="1" i="1">
              <a:latin typeface="Times New Roman"/>
              <a:ea typeface="Calibri" panose="020F0502020204030204" pitchFamily="34" charset="0"/>
              <a:cs typeface="Times New Roman"/>
            </a:rPr>
            <a:t>Medidas de Coerción en Materia Penal Ordinaria,</a:t>
          </a:r>
          <a:r>
            <a:rPr lang="es-DO" sz="1800" b="1" i="1" baseline="0">
              <a:latin typeface="Times New Roman"/>
              <a:ea typeface="Calibri" panose="020F0502020204030204" pitchFamily="34" charset="0"/>
              <a:cs typeface="Times New Roman"/>
            </a:rPr>
            <a:t> </a:t>
          </a:r>
          <a:r>
            <a:rPr lang="es-DO" sz="1800" b="1" i="1" kern="1200">
              <a:solidFill>
                <a:schemeClr val="tx1"/>
              </a:solidFill>
              <a:latin typeface="Times New Roman"/>
              <a:ea typeface="Calibri" panose="020F0502020204030204" pitchFamily="34" charset="0"/>
              <a:cs typeface="Times New Roman"/>
            </a:rPr>
            <a:t>Año 2024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8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583405</xdr:colOff>
      <xdr:row>98</xdr:row>
      <xdr:rowOff>64823</xdr:rowOff>
    </xdr:from>
    <xdr:to>
      <xdr:col>4</xdr:col>
      <xdr:colOff>1052852</xdr:colOff>
      <xdr:row>103</xdr:row>
      <xdr:rowOff>146634</xdr:rowOff>
    </xdr:to>
    <xdr:sp macro="" textlink="">
      <xdr:nvSpPr>
        <xdr:cNvPr id="7" name="Rectángulo 6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1345405" y="15982156"/>
          <a:ext cx="6142114" cy="875561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cs typeface="Times New Roman" panose="02020603050405020304" pitchFamily="18" charset="0"/>
            </a:rPr>
            <a:t>Cantidad de Casos Resueltos por Tipo de Decisión en Materia Penal Ordinaria,</a:t>
          </a:r>
          <a:r>
            <a:rPr lang="es-DO" sz="18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s-DO" sz="1800" b="1" i="1" kern="120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Año 2024</a:t>
          </a:r>
        </a:p>
        <a:p>
          <a:pPr algn="ctr"/>
          <a:endParaRPr lang="es-DO" sz="16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232643</xdr:colOff>
      <xdr:row>127</xdr:row>
      <xdr:rowOff>36738</xdr:rowOff>
    </xdr:from>
    <xdr:to>
      <xdr:col>4</xdr:col>
      <xdr:colOff>973976</xdr:colOff>
      <xdr:row>156</xdr:row>
      <xdr:rowOff>112988</xdr:rowOff>
    </xdr:to>
    <xdr:graphicFrame macro="">
      <xdr:nvGraphicFramePr>
        <xdr:cNvPr id="8" name="Gráfico 7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181240</xdr:colOff>
      <xdr:row>159</xdr:row>
      <xdr:rowOff>24144</xdr:rowOff>
    </xdr:from>
    <xdr:to>
      <xdr:col>4</xdr:col>
      <xdr:colOff>19050</xdr:colOff>
      <xdr:row>163</xdr:row>
      <xdr:rowOff>127002</xdr:rowOff>
    </xdr:to>
    <xdr:sp macro="" textlink="">
      <xdr:nvSpPr>
        <xdr:cNvPr id="9" name="Rectángulo 8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1705240" y="26398869"/>
          <a:ext cx="4743185" cy="750558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Hábeas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Corpus, en Materia Penal Ordinaria, </a:t>
          </a:r>
          <a:r>
            <a:rPr lang="es-DO" sz="1800" b="1" i="1" kern="1200" baseline="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Año 2024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190</xdr:colOff>
      <xdr:row>195</xdr:row>
      <xdr:rowOff>152656</xdr:rowOff>
    </xdr:from>
    <xdr:to>
      <xdr:col>4</xdr:col>
      <xdr:colOff>809625</xdr:colOff>
      <xdr:row>199</xdr:row>
      <xdr:rowOff>109228</xdr:rowOff>
    </xdr:to>
    <xdr:sp macro="" textlink="">
      <xdr:nvSpPr>
        <xdr:cNvPr id="10" name="Rectángulo 9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762190" y="31659239"/>
          <a:ext cx="6482102" cy="59157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Amparos, en Materia Penal Ordinaria, </a:t>
          </a:r>
          <a:r>
            <a:rPr lang="es-DO" sz="1800" b="1" i="1" kern="120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Año 2024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959114</xdr:colOff>
      <xdr:row>173</xdr:row>
      <xdr:rowOff>20110</xdr:rowOff>
    </xdr:from>
    <xdr:to>
      <xdr:col>3</xdr:col>
      <xdr:colOff>793281</xdr:colOff>
      <xdr:row>189</xdr:row>
      <xdr:rowOff>36110</xdr:rowOff>
    </xdr:to>
    <xdr:graphicFrame macro="">
      <xdr:nvGraphicFramePr>
        <xdr:cNvPr id="11" name="Gráfico 10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1047749</xdr:colOff>
      <xdr:row>208</xdr:row>
      <xdr:rowOff>153722</xdr:rowOff>
    </xdr:from>
    <xdr:to>
      <xdr:col>3</xdr:col>
      <xdr:colOff>881916</xdr:colOff>
      <xdr:row>225</xdr:row>
      <xdr:rowOff>10972</xdr:rowOff>
    </xdr:to>
    <xdr:graphicFrame macro="">
      <xdr:nvGraphicFramePr>
        <xdr:cNvPr id="12" name="Gráfico 11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511972</xdr:colOff>
      <xdr:row>231</xdr:row>
      <xdr:rowOff>134798</xdr:rowOff>
    </xdr:from>
    <xdr:to>
      <xdr:col>4</xdr:col>
      <xdr:colOff>273845</xdr:colOff>
      <xdr:row>237</xdr:row>
      <xdr:rowOff>103704</xdr:rowOff>
    </xdr:to>
    <xdr:sp macro="" textlink="">
      <xdr:nvSpPr>
        <xdr:cNvPr id="13" name="Rectángulo 6">
          <a:extLst>
            <a:ext uri="{FF2B5EF4-FFF2-40B4-BE49-F238E27FC236}">
              <a16:creationId xmlns="" xmlns:a16="http://schemas.microsoft.com/office/drawing/2014/main" id="{060B8E31-9A5F-5CD2-04C1-446FDB6C65C6}"/>
            </a:ext>
          </a:extLst>
        </xdr:cNvPr>
        <xdr:cNvSpPr/>
      </xdr:nvSpPr>
      <xdr:spPr>
        <a:xfrm>
          <a:off x="1273972" y="37525715"/>
          <a:ext cx="5434540" cy="921406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Apelaciones de Medidas de Coerción, en Materia Penal Ordinaria, </a:t>
          </a:r>
          <a:r>
            <a:rPr lang="es-DO" sz="1800" b="1" i="1" kern="120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Año 2024</a:t>
          </a:r>
        </a:p>
        <a:p>
          <a:pPr algn="ctr"/>
          <a:endParaRPr lang="es-DO" sz="1800"/>
        </a:p>
      </xdr:txBody>
    </xdr:sp>
    <xdr:clientData/>
  </xdr:twoCellAnchor>
  <xdr:twoCellAnchor>
    <xdr:from>
      <xdr:col>1</xdr:col>
      <xdr:colOff>658671</xdr:colOff>
      <xdr:row>273</xdr:row>
      <xdr:rowOff>21687</xdr:rowOff>
    </xdr:from>
    <xdr:to>
      <xdr:col>4</xdr:col>
      <xdr:colOff>529402</xdr:colOff>
      <xdr:row>276</xdr:row>
      <xdr:rowOff>159160</xdr:rowOff>
    </xdr:to>
    <xdr:sp macro="" textlink="">
      <xdr:nvSpPr>
        <xdr:cNvPr id="14" name="Rectángulo 6">
          <a:extLst>
            <a:ext uri="{FF2B5EF4-FFF2-40B4-BE49-F238E27FC236}">
              <a16:creationId xmlns="" xmlns:a16="http://schemas.microsoft.com/office/drawing/2014/main" id="{22FED6C2-DF42-476A-8A8C-7C1230C6CACE}"/>
            </a:ext>
          </a:extLst>
        </xdr:cNvPr>
        <xdr:cNvSpPr/>
      </xdr:nvSpPr>
      <xdr:spPr>
        <a:xfrm>
          <a:off x="1420671" y="45313062"/>
          <a:ext cx="5538106" cy="623248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Revisiones de Medidas de Coerción, en Materia Penal Ordinaria, </a:t>
          </a:r>
          <a:r>
            <a:rPr lang="es-DO" sz="1800" b="1" i="1" kern="120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Año 2024</a:t>
          </a:r>
        </a:p>
      </xdr:txBody>
    </xdr:sp>
    <xdr:clientData/>
  </xdr:twoCellAnchor>
  <xdr:twoCellAnchor>
    <xdr:from>
      <xdr:col>2</xdr:col>
      <xdr:colOff>993132</xdr:colOff>
      <xdr:row>246</xdr:row>
      <xdr:rowOff>18784</xdr:rowOff>
    </xdr:from>
    <xdr:to>
      <xdr:col>3</xdr:col>
      <xdr:colOff>827299</xdr:colOff>
      <xdr:row>262</xdr:row>
      <xdr:rowOff>34784</xdr:rowOff>
    </xdr:to>
    <xdr:graphicFrame macro="">
      <xdr:nvGraphicFramePr>
        <xdr:cNvPr id="15" name="Chart 2">
          <a:extLst>
            <a:ext uri="{FF2B5EF4-FFF2-40B4-BE49-F238E27FC236}">
              <a16:creationId xmlns="" xmlns:a16="http://schemas.microsoft.com/office/drawing/2014/main" id="{2B88BC54-F866-FEF0-1D72-7BE7DAD99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1022045</xdr:colOff>
      <xdr:row>287</xdr:row>
      <xdr:rowOff>2646</xdr:rowOff>
    </xdr:from>
    <xdr:to>
      <xdr:col>3</xdr:col>
      <xdr:colOff>856212</xdr:colOff>
      <xdr:row>303</xdr:row>
      <xdr:rowOff>18646</xdr:rowOff>
    </xdr:to>
    <xdr:graphicFrame macro="">
      <xdr:nvGraphicFramePr>
        <xdr:cNvPr id="16" name="Chart 15">
          <a:extLst>
            <a:ext uri="{FF2B5EF4-FFF2-40B4-BE49-F238E27FC236}">
              <a16:creationId xmlns="" xmlns:a16="http://schemas.microsoft.com/office/drawing/2014/main" id="{6549D9B1-41A4-8E3B-845C-83409FF1C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507008</xdr:colOff>
      <xdr:row>311</xdr:row>
      <xdr:rowOff>41672</xdr:rowOff>
    </xdr:from>
    <xdr:to>
      <xdr:col>4</xdr:col>
      <xdr:colOff>377739</xdr:colOff>
      <xdr:row>315</xdr:row>
      <xdr:rowOff>17220</xdr:rowOff>
    </xdr:to>
    <xdr:sp macro="" textlink="">
      <xdr:nvSpPr>
        <xdr:cNvPr id="17" name="Rectángulo 6">
          <a:extLst>
            <a:ext uri="{FF2B5EF4-FFF2-40B4-BE49-F238E27FC236}">
              <a16:creationId xmlns="" xmlns:a16="http://schemas.microsoft.com/office/drawing/2014/main" id="{C8A3EBF8-3AA6-4FA5-AC0B-C43DE54BABF8}"/>
            </a:ext>
          </a:extLst>
        </xdr:cNvPr>
        <xdr:cNvSpPr/>
      </xdr:nvSpPr>
      <xdr:spPr>
        <a:xfrm>
          <a:off x="1269008" y="51638597"/>
          <a:ext cx="5538106" cy="623248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Cese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de la Prisión Preventiva, en Materia Penal Ordinaria, </a:t>
          </a:r>
          <a:r>
            <a:rPr lang="es-DO" sz="1800" b="1" i="1" kern="1200" baseline="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Año 2024</a:t>
          </a:r>
        </a:p>
      </xdr:txBody>
    </xdr:sp>
    <xdr:clientData/>
  </xdr:twoCellAnchor>
  <xdr:twoCellAnchor>
    <xdr:from>
      <xdr:col>2</xdr:col>
      <xdr:colOff>1086113</xdr:colOff>
      <xdr:row>325</xdr:row>
      <xdr:rowOff>12474</xdr:rowOff>
    </xdr:from>
    <xdr:to>
      <xdr:col>3</xdr:col>
      <xdr:colOff>920280</xdr:colOff>
      <xdr:row>341</xdr:row>
      <xdr:rowOff>28474</xdr:rowOff>
    </xdr:to>
    <xdr:graphicFrame macro="">
      <xdr:nvGraphicFramePr>
        <xdr:cNvPr id="18" name="Chart 17">
          <a:extLst>
            <a:ext uri="{FF2B5EF4-FFF2-40B4-BE49-F238E27FC236}">
              <a16:creationId xmlns="" xmlns:a16="http://schemas.microsoft.com/office/drawing/2014/main" id="{0B881003-E8CF-CAB0-ECB2-99BE9135C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508991</xdr:colOff>
      <xdr:row>350</xdr:row>
      <xdr:rowOff>73045</xdr:rowOff>
    </xdr:from>
    <xdr:to>
      <xdr:col>4</xdr:col>
      <xdr:colOff>654843</xdr:colOff>
      <xdr:row>354</xdr:row>
      <xdr:rowOff>48593</xdr:rowOff>
    </xdr:to>
    <xdr:sp macro="" textlink="">
      <xdr:nvSpPr>
        <xdr:cNvPr id="19" name="Rectángulo 6">
          <a:extLst>
            <a:ext uri="{FF2B5EF4-FFF2-40B4-BE49-F238E27FC236}">
              <a16:creationId xmlns="" xmlns:a16="http://schemas.microsoft.com/office/drawing/2014/main" id="{6BA497CE-9C89-4CC8-AC21-686D57119CB6}"/>
            </a:ext>
          </a:extLst>
        </xdr:cNvPr>
        <xdr:cNvSpPr/>
      </xdr:nvSpPr>
      <xdr:spPr>
        <a:xfrm>
          <a:off x="1270991" y="58137445"/>
          <a:ext cx="5813227" cy="623248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Apelaciones de Sentencias, en Materia Penal Ordinaria,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</a:t>
          </a:r>
          <a:r>
            <a:rPr lang="es-DO" sz="1800" b="1" i="1" kern="120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Año 2024</a:t>
          </a:r>
        </a:p>
      </xdr:txBody>
    </xdr:sp>
    <xdr:clientData/>
  </xdr:twoCellAnchor>
  <xdr:twoCellAnchor>
    <xdr:from>
      <xdr:col>2</xdr:col>
      <xdr:colOff>1024931</xdr:colOff>
      <xdr:row>364</xdr:row>
      <xdr:rowOff>126174</xdr:rowOff>
    </xdr:from>
    <xdr:to>
      <xdr:col>3</xdr:col>
      <xdr:colOff>859098</xdr:colOff>
      <xdr:row>380</xdr:row>
      <xdr:rowOff>142174</xdr:rowOff>
    </xdr:to>
    <xdr:graphicFrame macro="">
      <xdr:nvGraphicFramePr>
        <xdr:cNvPr id="20" name="Chart 19">
          <a:extLst>
            <a:ext uri="{FF2B5EF4-FFF2-40B4-BE49-F238E27FC236}">
              <a16:creationId xmlns="" xmlns:a16="http://schemas.microsoft.com/office/drawing/2014/main" id="{9AD2B9B2-6638-F07C-06CD-00889D81F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1169456</xdr:colOff>
      <xdr:row>404</xdr:row>
      <xdr:rowOff>128091</xdr:rowOff>
    </xdr:from>
    <xdr:to>
      <xdr:col>3</xdr:col>
      <xdr:colOff>1003623</xdr:colOff>
      <xdr:row>420</xdr:row>
      <xdr:rowOff>144091</xdr:rowOff>
    </xdr:to>
    <xdr:graphicFrame macro="">
      <xdr:nvGraphicFramePr>
        <xdr:cNvPr id="21" name="Chart 20">
          <a:extLst>
            <a:ext uri="{FF2B5EF4-FFF2-40B4-BE49-F238E27FC236}">
              <a16:creationId xmlns="" xmlns:a16="http://schemas.microsoft.com/office/drawing/2014/main" id="{40853099-7B12-9D41-04A6-25A947F54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628057</xdr:colOff>
      <xdr:row>390</xdr:row>
      <xdr:rowOff>119063</xdr:rowOff>
    </xdr:from>
    <xdr:to>
      <xdr:col>4</xdr:col>
      <xdr:colOff>226220</xdr:colOff>
      <xdr:row>394</xdr:row>
      <xdr:rowOff>94611</xdr:rowOff>
    </xdr:to>
    <xdr:sp macro="" textlink="">
      <xdr:nvSpPr>
        <xdr:cNvPr id="22" name="Rectángulo 6">
          <a:extLst>
            <a:ext uri="{FF2B5EF4-FFF2-40B4-BE49-F238E27FC236}">
              <a16:creationId xmlns="" xmlns:a16="http://schemas.microsoft.com/office/drawing/2014/main" id="{3621D873-D662-4669-8E05-9C8DD2FC0994}"/>
            </a:ext>
          </a:extLst>
        </xdr:cNvPr>
        <xdr:cNvSpPr/>
      </xdr:nvSpPr>
      <xdr:spPr>
        <a:xfrm>
          <a:off x="1390057" y="64812863"/>
          <a:ext cx="5265538" cy="623248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Casación, en Materia Penal Ordinaria, </a:t>
          </a:r>
          <a:r>
            <a:rPr lang="es-DO" sz="1800" b="1" i="1" kern="120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Año 2024</a:t>
          </a:r>
        </a:p>
      </xdr:txBody>
    </xdr:sp>
    <xdr:clientData/>
  </xdr:twoCellAnchor>
  <xdr:twoCellAnchor>
    <xdr:from>
      <xdr:col>1</xdr:col>
      <xdr:colOff>666750</xdr:colOff>
      <xdr:row>430</xdr:row>
      <xdr:rowOff>0</xdr:rowOff>
    </xdr:from>
    <xdr:to>
      <xdr:col>5</xdr:col>
      <xdr:colOff>11907</xdr:colOff>
      <xdr:row>433</xdr:row>
      <xdr:rowOff>137473</xdr:rowOff>
    </xdr:to>
    <xdr:sp macro="" textlink="">
      <xdr:nvSpPr>
        <xdr:cNvPr id="23" name="Rectángulo 6">
          <a:extLst>
            <a:ext uri="{FF2B5EF4-FFF2-40B4-BE49-F238E27FC236}">
              <a16:creationId xmlns="" xmlns:a16="http://schemas.microsoft.com/office/drawing/2014/main" id="{FED9E389-41AD-4D1B-83C6-64EBC63A19EB}"/>
            </a:ext>
          </a:extLst>
        </xdr:cNvPr>
        <xdr:cNvSpPr/>
      </xdr:nvSpPr>
      <xdr:spPr>
        <a:xfrm>
          <a:off x="1428750" y="71323200"/>
          <a:ext cx="6355557" cy="623248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Cantidad de Casos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Resueltos mediante Mecanismos Alternativos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en Materia Penal Ordinaria, </a:t>
          </a:r>
          <a:r>
            <a:rPr lang="es-DO" sz="1800" b="1" i="1" kern="1200" baseline="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Año 2024</a:t>
          </a:r>
        </a:p>
      </xdr:txBody>
    </xdr:sp>
    <xdr:clientData/>
  </xdr:twoCellAnchor>
  <xdr:twoCellAnchor>
    <xdr:from>
      <xdr:col>2</xdr:col>
      <xdr:colOff>221888</xdr:colOff>
      <xdr:row>443</xdr:row>
      <xdr:rowOff>144101</xdr:rowOff>
    </xdr:from>
    <xdr:to>
      <xdr:col>4</xdr:col>
      <xdr:colOff>963221</xdr:colOff>
      <xdr:row>467</xdr:row>
      <xdr:rowOff>42101</xdr:rowOff>
    </xdr:to>
    <xdr:graphicFrame macro="">
      <xdr:nvGraphicFramePr>
        <xdr:cNvPr id="24" name="Chart 23">
          <a:extLst>
            <a:ext uri="{FF2B5EF4-FFF2-40B4-BE49-F238E27FC236}">
              <a16:creationId xmlns="" xmlns:a16="http://schemas.microsoft.com/office/drawing/2014/main" id="{F84F20EE-13BF-D148-5AEC-60F7550A8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1862700</xdr:colOff>
      <xdr:row>488</xdr:row>
      <xdr:rowOff>72830</xdr:rowOff>
    </xdr:from>
    <xdr:to>
      <xdr:col>3</xdr:col>
      <xdr:colOff>1588867</xdr:colOff>
      <xdr:row>502</xdr:row>
      <xdr:rowOff>10330</xdr:rowOff>
    </xdr:to>
    <xdr:graphicFrame macro="">
      <xdr:nvGraphicFramePr>
        <xdr:cNvPr id="25" name="Chart 24">
          <a:extLst>
            <a:ext uri="{FF2B5EF4-FFF2-40B4-BE49-F238E27FC236}">
              <a16:creationId xmlns="" xmlns:a16="http://schemas.microsoft.com/office/drawing/2014/main" id="{CDF09318-B7F6-FD67-494A-75DB5B9CD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748641</xdr:colOff>
      <xdr:row>475</xdr:row>
      <xdr:rowOff>94088</xdr:rowOff>
    </xdr:from>
    <xdr:to>
      <xdr:col>5</xdr:col>
      <xdr:colOff>297657</xdr:colOff>
      <xdr:row>481</xdr:row>
      <xdr:rowOff>62994</xdr:rowOff>
    </xdr:to>
    <xdr:sp macro="" textlink="">
      <xdr:nvSpPr>
        <xdr:cNvPr id="26" name="Rectángulo 6">
          <a:extLst>
            <a:ext uri="{FF2B5EF4-FFF2-40B4-BE49-F238E27FC236}">
              <a16:creationId xmlns="" xmlns:a16="http://schemas.microsoft.com/office/drawing/2014/main" id="{0002847B-2DC6-42D7-A56C-8BF680DDA1AC}"/>
            </a:ext>
          </a:extLst>
        </xdr:cNvPr>
        <xdr:cNvSpPr/>
      </xdr:nvSpPr>
      <xdr:spPr>
        <a:xfrm>
          <a:off x="1510641" y="77225421"/>
          <a:ext cx="6565766" cy="921406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Audiencias Preliminares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</a:t>
          </a:r>
          <a:r>
            <a:rPr lang="es-DO" sz="1800" b="1" i="1" kern="1200" baseline="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Año 2024</a:t>
          </a:r>
        </a:p>
        <a:p>
          <a:pPr algn="ctr"/>
          <a:endParaRPr lang="es-DO" sz="1800"/>
        </a:p>
      </xdr:txBody>
    </xdr:sp>
    <xdr:clientData/>
  </xdr:twoCellAnchor>
  <xdr:twoCellAnchor>
    <xdr:from>
      <xdr:col>2</xdr:col>
      <xdr:colOff>1914260</xdr:colOff>
      <xdr:row>524</xdr:row>
      <xdr:rowOff>74347</xdr:rowOff>
    </xdr:from>
    <xdr:to>
      <xdr:col>3</xdr:col>
      <xdr:colOff>1640427</xdr:colOff>
      <xdr:row>538</xdr:row>
      <xdr:rowOff>11847</xdr:rowOff>
    </xdr:to>
    <xdr:graphicFrame macro="">
      <xdr:nvGraphicFramePr>
        <xdr:cNvPr id="27" name="Chart 26">
          <a:extLst>
            <a:ext uri="{FF2B5EF4-FFF2-40B4-BE49-F238E27FC236}">
              <a16:creationId xmlns="" xmlns:a16="http://schemas.microsoft.com/office/drawing/2014/main" id="{A2B5F978-BC23-0798-F31F-1BED280A9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501803</xdr:colOff>
      <xdr:row>512</xdr:row>
      <xdr:rowOff>118753</xdr:rowOff>
    </xdr:from>
    <xdr:to>
      <xdr:col>6</xdr:col>
      <xdr:colOff>0</xdr:colOff>
      <xdr:row>516</xdr:row>
      <xdr:rowOff>94301</xdr:rowOff>
    </xdr:to>
    <xdr:sp macro="" textlink="">
      <xdr:nvSpPr>
        <xdr:cNvPr id="28" name="Rectángulo 6">
          <a:extLst>
            <a:ext uri="{FF2B5EF4-FFF2-40B4-BE49-F238E27FC236}">
              <a16:creationId xmlns="" xmlns:a16="http://schemas.microsoft.com/office/drawing/2014/main" id="{D18B9496-B4FF-4000-BE0D-7C86067207A4}"/>
            </a:ext>
          </a:extLst>
        </xdr:cNvPr>
        <xdr:cNvSpPr/>
      </xdr:nvSpPr>
      <xdr:spPr>
        <a:xfrm>
          <a:off x="1263803" y="84996028"/>
          <a:ext cx="7270597" cy="623248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Audiencias de Fondo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</a:t>
          </a:r>
          <a:r>
            <a:rPr lang="es-DO" sz="1800" b="1" i="1" kern="1200">
              <a:solidFill>
                <a:schemeClr val="tx1"/>
              </a:solidFill>
              <a:latin typeface="Times New Roman" panose="02020603050405020304" pitchFamily="18" charset="0"/>
              <a:ea typeface="Calibri" panose="020F0502020204030204" pitchFamily="34" charset="0"/>
              <a:cs typeface="+mn-cs"/>
            </a:rPr>
            <a:t>Año 2024</a:t>
          </a:r>
        </a:p>
      </xdr:txBody>
    </xdr:sp>
    <xdr:clientData/>
  </xdr:twoCellAnchor>
  <xdr:twoCellAnchor>
    <xdr:from>
      <xdr:col>0</xdr:col>
      <xdr:colOff>273843</xdr:colOff>
      <xdr:row>9</xdr:row>
      <xdr:rowOff>119064</xdr:rowOff>
    </xdr:from>
    <xdr:to>
      <xdr:col>7</xdr:col>
      <xdr:colOff>631031</xdr:colOff>
      <xdr:row>16</xdr:row>
      <xdr:rowOff>35720</xdr:rowOff>
    </xdr:to>
    <xdr:sp macro="" textlink="">
      <xdr:nvSpPr>
        <xdr:cNvPr id="33" name="CuadroTexto 32">
          <a:extLst>
            <a:ext uri="{FF2B5EF4-FFF2-40B4-BE49-F238E27FC236}">
              <a16:creationId xmlns="" xmlns:a16="http://schemas.microsoft.com/office/drawing/2014/main" id="{042F65DA-984D-65D9-E024-1D0DB4FDB3A1}"/>
            </a:ext>
          </a:extLst>
        </xdr:cNvPr>
        <xdr:cNvSpPr txBox="1"/>
      </xdr:nvSpPr>
      <xdr:spPr>
        <a:xfrm>
          <a:off x="1035843" y="1619252"/>
          <a:ext cx="9655969" cy="10834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Fuente: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Base de Datos de</a:t>
          </a:r>
          <a:r>
            <a:rPr lang="es-ES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la División de Estadísticas, 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Departamento Nacional de Evaluación de la Gestión de la Oficina Nacional de Defensa Pública</a:t>
          </a:r>
          <a:r>
            <a:rPr lang="es-ES" sz="120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r>
            <a:rPr lang="es-ES" sz="120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s-ES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Cifras preliminares al 31/12/2024 (sujetas a cambios) extraídas de los reportes estadísticos de casos ingresados y egresados de las oficinas de Defensa Pública, Jurisdicciones Ordinarias y de Adolescentes, en Materia Penal.</a:t>
          </a:r>
          <a:endParaRPr lang="es-DO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C21:E523"/>
  <sheetViews>
    <sheetView tabSelected="1" zoomScaleNormal="100" workbookViewId="0">
      <selection activeCell="E530" sqref="E530"/>
    </sheetView>
  </sheetViews>
  <sheetFormatPr baseColWidth="10" defaultColWidth="11.42578125" defaultRowHeight="12.75" x14ac:dyDescent="0.2"/>
  <cols>
    <col min="1" max="1" width="11.42578125" style="1"/>
    <col min="2" max="2" width="11.42578125" style="1" customWidth="1"/>
    <col min="3" max="3" width="47.28515625" style="1" customWidth="1"/>
    <col min="4" max="4" width="26.28515625" style="1" bestFit="1" customWidth="1"/>
    <col min="5" max="5" width="20.140625" style="1" customWidth="1"/>
    <col min="6" max="16384" width="11.42578125" style="1"/>
  </cols>
  <sheetData>
    <row r="21" spans="3:5" ht="12" customHeight="1" x14ac:dyDescent="0.2"/>
    <row r="24" spans="3:5" ht="15.75" x14ac:dyDescent="0.25">
      <c r="C24" s="12" t="s">
        <v>0</v>
      </c>
      <c r="D24" s="12"/>
      <c r="E24" s="12"/>
    </row>
    <row r="25" spans="3:5" ht="15.75" x14ac:dyDescent="0.25">
      <c r="C25" s="2" t="s">
        <v>1</v>
      </c>
      <c r="D25" s="2" t="s">
        <v>2</v>
      </c>
      <c r="E25" s="2" t="s">
        <v>3</v>
      </c>
    </row>
    <row r="26" spans="3:5" ht="13.5" x14ac:dyDescent="0.2">
      <c r="C26" s="10" t="s">
        <v>4</v>
      </c>
      <c r="D26" s="4">
        <v>23421</v>
      </c>
      <c r="E26" s="5">
        <f>D26/$D$28</f>
        <v>0.93860457660401553</v>
      </c>
    </row>
    <row r="27" spans="3:5" ht="13.5" x14ac:dyDescent="0.2">
      <c r="C27" s="11" t="s">
        <v>5</v>
      </c>
      <c r="D27" s="4">
        <v>1532</v>
      </c>
      <c r="E27" s="5">
        <f>D27/$D$28</f>
        <v>6.1395423395984451E-2</v>
      </c>
    </row>
    <row r="28" spans="3:5" ht="15.75" x14ac:dyDescent="0.25">
      <c r="C28" s="6" t="s">
        <v>6</v>
      </c>
      <c r="D28" s="7">
        <f>SUM(D26:D27)</f>
        <v>24953</v>
      </c>
      <c r="E28" s="8">
        <f>SUM(E26:E27)</f>
        <v>1</v>
      </c>
    </row>
    <row r="62" spans="3:5" ht="15.75" x14ac:dyDescent="0.25">
      <c r="C62" s="12" t="s">
        <v>7</v>
      </c>
      <c r="D62" s="12"/>
      <c r="E62" s="12"/>
    </row>
    <row r="63" spans="3:5" ht="15.75" x14ac:dyDescent="0.25">
      <c r="C63" s="2" t="s">
        <v>7</v>
      </c>
      <c r="D63" s="2" t="s">
        <v>8</v>
      </c>
      <c r="E63" s="2" t="s">
        <v>3</v>
      </c>
    </row>
    <row r="64" spans="3:5" ht="13.5" x14ac:dyDescent="0.2">
      <c r="C64" s="3" t="s">
        <v>33</v>
      </c>
      <c r="D64" s="4">
        <v>6</v>
      </c>
      <c r="E64" s="9">
        <f t="shared" ref="E64:E72" si="0">D64/$D$73</f>
        <v>2.990877822640945E-4</v>
      </c>
    </row>
    <row r="65" spans="3:5" ht="13.5" x14ac:dyDescent="0.2">
      <c r="C65" s="3" t="s">
        <v>32</v>
      </c>
      <c r="D65" s="4">
        <v>25</v>
      </c>
      <c r="E65" s="9">
        <f t="shared" si="0"/>
        <v>1.2461990927670604E-3</v>
      </c>
    </row>
    <row r="66" spans="3:5" ht="13.5" x14ac:dyDescent="0.2">
      <c r="C66" s="3" t="s">
        <v>34</v>
      </c>
      <c r="D66" s="4">
        <v>77</v>
      </c>
      <c r="E66" s="9">
        <f t="shared" si="0"/>
        <v>3.8382932057225462E-3</v>
      </c>
    </row>
    <row r="67" spans="3:5" ht="13.5" x14ac:dyDescent="0.2">
      <c r="C67" s="3" t="s">
        <v>35</v>
      </c>
      <c r="D67" s="4">
        <v>111</v>
      </c>
      <c r="E67" s="9">
        <f t="shared" si="0"/>
        <v>5.5331239718857481E-3</v>
      </c>
    </row>
    <row r="68" spans="3:5" ht="13.5" x14ac:dyDescent="0.2">
      <c r="C68" s="3" t="s">
        <v>36</v>
      </c>
      <c r="D68" s="4">
        <v>959</v>
      </c>
      <c r="E68" s="9">
        <f t="shared" si="0"/>
        <v>4.7804197198544437E-2</v>
      </c>
    </row>
    <row r="69" spans="3:5" ht="13.5" x14ac:dyDescent="0.2">
      <c r="C69" s="3" t="s">
        <v>37</v>
      </c>
      <c r="D69" s="4">
        <v>2167</v>
      </c>
      <c r="E69" s="9">
        <f t="shared" si="0"/>
        <v>0.1080205373610488</v>
      </c>
    </row>
    <row r="70" spans="3:5" ht="13.5" x14ac:dyDescent="0.2">
      <c r="C70" s="3" t="s">
        <v>38</v>
      </c>
      <c r="D70" s="4">
        <v>4882</v>
      </c>
      <c r="E70" s="9">
        <f t="shared" si="0"/>
        <v>0.24335775883555158</v>
      </c>
    </row>
    <row r="71" spans="3:5" ht="13.5" x14ac:dyDescent="0.2">
      <c r="C71" s="3" t="s">
        <v>39</v>
      </c>
      <c r="D71" s="4">
        <v>5276</v>
      </c>
      <c r="E71" s="9">
        <f t="shared" si="0"/>
        <v>0.26299785653756041</v>
      </c>
    </row>
    <row r="72" spans="3:5" ht="13.5" x14ac:dyDescent="0.2">
      <c r="C72" s="3" t="s">
        <v>40</v>
      </c>
      <c r="D72" s="4">
        <v>6558</v>
      </c>
      <c r="E72" s="9">
        <f t="shared" si="0"/>
        <v>0.3269029460146553</v>
      </c>
    </row>
    <row r="73" spans="3:5" ht="15.75" x14ac:dyDescent="0.25">
      <c r="C73" s="6" t="s">
        <v>6</v>
      </c>
      <c r="D73" s="7">
        <f>SUM(D64:D72)</f>
        <v>20061</v>
      </c>
      <c r="E73" s="8">
        <f>SUM(E64:E72)</f>
        <v>1</v>
      </c>
    </row>
    <row r="105" spans="3:5" ht="15.75" x14ac:dyDescent="0.25">
      <c r="C105" s="12" t="s">
        <v>9</v>
      </c>
      <c r="D105" s="12"/>
      <c r="E105" s="12"/>
    </row>
    <row r="106" spans="3:5" ht="15.75" x14ac:dyDescent="0.25">
      <c r="C106" s="2" t="s">
        <v>10</v>
      </c>
      <c r="D106" s="2" t="s">
        <v>11</v>
      </c>
      <c r="E106" s="2" t="s">
        <v>3</v>
      </c>
    </row>
    <row r="107" spans="3:5" ht="13.5" x14ac:dyDescent="0.2">
      <c r="C107" s="3" t="s">
        <v>41</v>
      </c>
      <c r="D107" s="4">
        <v>0</v>
      </c>
      <c r="E107" s="9">
        <f t="shared" ref="E107:E126" si="1">D107/$D$127</f>
        <v>0</v>
      </c>
    </row>
    <row r="108" spans="3:5" ht="13.5" x14ac:dyDescent="0.2">
      <c r="C108" s="3" t="s">
        <v>42</v>
      </c>
      <c r="D108" s="4">
        <v>0</v>
      </c>
      <c r="E108" s="9">
        <f t="shared" si="1"/>
        <v>0</v>
      </c>
    </row>
    <row r="109" spans="3:5" ht="13.5" x14ac:dyDescent="0.2">
      <c r="C109" s="3" t="s">
        <v>43</v>
      </c>
      <c r="D109" s="4">
        <v>1</v>
      </c>
      <c r="E109" s="9">
        <f t="shared" si="1"/>
        <v>7.8995181293941067E-5</v>
      </c>
    </row>
    <row r="110" spans="3:5" ht="13.5" x14ac:dyDescent="0.2">
      <c r="C110" s="3" t="s">
        <v>46</v>
      </c>
      <c r="D110" s="4">
        <v>2</v>
      </c>
      <c r="E110" s="9">
        <f t="shared" si="1"/>
        <v>1.5799036258788213E-4</v>
      </c>
    </row>
    <row r="111" spans="3:5" ht="13.5" x14ac:dyDescent="0.2">
      <c r="C111" s="3" t="s">
        <v>47</v>
      </c>
      <c r="D111" s="4">
        <v>2</v>
      </c>
      <c r="E111" s="9">
        <f t="shared" si="1"/>
        <v>1.5799036258788213E-4</v>
      </c>
    </row>
    <row r="112" spans="3:5" ht="13.5" x14ac:dyDescent="0.2">
      <c r="C112" s="3" t="s">
        <v>44</v>
      </c>
      <c r="D112" s="4">
        <v>4</v>
      </c>
      <c r="E112" s="9">
        <f t="shared" si="1"/>
        <v>3.1598072517576427E-4</v>
      </c>
    </row>
    <row r="113" spans="3:5" ht="13.5" x14ac:dyDescent="0.2">
      <c r="C113" s="3" t="s">
        <v>45</v>
      </c>
      <c r="D113" s="4">
        <v>21</v>
      </c>
      <c r="E113" s="9">
        <f t="shared" si="1"/>
        <v>1.6588988071727625E-3</v>
      </c>
    </row>
    <row r="114" spans="3:5" ht="13.5" x14ac:dyDescent="0.2">
      <c r="C114" s="3" t="s">
        <v>50</v>
      </c>
      <c r="D114" s="4">
        <v>44</v>
      </c>
      <c r="E114" s="9">
        <f t="shared" si="1"/>
        <v>3.4757879769334071E-3</v>
      </c>
    </row>
    <row r="115" spans="3:5" ht="13.5" x14ac:dyDescent="0.2">
      <c r="C115" s="3" t="s">
        <v>54</v>
      </c>
      <c r="D115" s="4">
        <v>51</v>
      </c>
      <c r="E115" s="9">
        <f t="shared" si="1"/>
        <v>4.0287542459909948E-3</v>
      </c>
    </row>
    <row r="116" spans="3:5" ht="13.5" x14ac:dyDescent="0.2">
      <c r="C116" s="3" t="s">
        <v>48</v>
      </c>
      <c r="D116" s="4">
        <v>55</v>
      </c>
      <c r="E116" s="9">
        <f t="shared" si="1"/>
        <v>4.3447349711667593E-3</v>
      </c>
    </row>
    <row r="117" spans="3:5" ht="13.5" x14ac:dyDescent="0.2">
      <c r="C117" s="3" t="s">
        <v>49</v>
      </c>
      <c r="D117" s="4">
        <v>59</v>
      </c>
      <c r="E117" s="9">
        <f t="shared" si="1"/>
        <v>4.6607156963425229E-3</v>
      </c>
    </row>
    <row r="118" spans="3:5" ht="13.5" x14ac:dyDescent="0.2">
      <c r="C118" s="3" t="s">
        <v>52</v>
      </c>
      <c r="D118" s="4">
        <v>68</v>
      </c>
      <c r="E118" s="9">
        <f t="shared" si="1"/>
        <v>5.3716723279879927E-3</v>
      </c>
    </row>
    <row r="119" spans="3:5" ht="13.5" x14ac:dyDescent="0.2">
      <c r="C119" s="3" t="s">
        <v>51</v>
      </c>
      <c r="D119" s="4">
        <v>97</v>
      </c>
      <c r="E119" s="9">
        <f t="shared" si="1"/>
        <v>7.6625325855122842E-3</v>
      </c>
    </row>
    <row r="120" spans="3:5" ht="13.5" x14ac:dyDescent="0.2">
      <c r="C120" s="3" t="s">
        <v>53</v>
      </c>
      <c r="D120" s="4">
        <v>110</v>
      </c>
      <c r="E120" s="9">
        <f t="shared" si="1"/>
        <v>8.6894699423335185E-3</v>
      </c>
    </row>
    <row r="121" spans="3:5" ht="13.5" x14ac:dyDescent="0.2">
      <c r="C121" s="3" t="s">
        <v>27</v>
      </c>
      <c r="D121" s="4">
        <v>153</v>
      </c>
      <c r="E121" s="9">
        <f t="shared" si="1"/>
        <v>1.2086262737972983E-2</v>
      </c>
    </row>
    <row r="122" spans="3:5" ht="13.5" x14ac:dyDescent="0.2">
      <c r="C122" s="3" t="s">
        <v>55</v>
      </c>
      <c r="D122" s="4">
        <v>652</v>
      </c>
      <c r="E122" s="9">
        <f t="shared" si="1"/>
        <v>5.1504858203649577E-2</v>
      </c>
    </row>
    <row r="123" spans="3:5" ht="13.5" x14ac:dyDescent="0.2">
      <c r="C123" s="3" t="s">
        <v>56</v>
      </c>
      <c r="D123" s="4">
        <v>1495</v>
      </c>
      <c r="E123" s="9">
        <f t="shared" si="1"/>
        <v>0.1180977960344419</v>
      </c>
    </row>
    <row r="124" spans="3:5" ht="13.5" x14ac:dyDescent="0.2">
      <c r="C124" s="3" t="s">
        <v>57</v>
      </c>
      <c r="D124" s="4">
        <v>2135</v>
      </c>
      <c r="E124" s="9">
        <f t="shared" si="1"/>
        <v>0.16865471206256419</v>
      </c>
    </row>
    <row r="125" spans="3:5" ht="13.5" x14ac:dyDescent="0.2">
      <c r="C125" s="3" t="s">
        <v>58</v>
      </c>
      <c r="D125" s="4">
        <v>3084</v>
      </c>
      <c r="E125" s="9">
        <f t="shared" si="1"/>
        <v>0.24362113911051425</v>
      </c>
    </row>
    <row r="126" spans="3:5" ht="13.5" x14ac:dyDescent="0.2">
      <c r="C126" s="3" t="s">
        <v>59</v>
      </c>
      <c r="D126" s="4">
        <v>4626</v>
      </c>
      <c r="E126" s="9">
        <f t="shared" si="1"/>
        <v>0.3654317086657714</v>
      </c>
    </row>
    <row r="127" spans="3:5" ht="15.75" x14ac:dyDescent="0.25">
      <c r="C127" s="6" t="s">
        <v>6</v>
      </c>
      <c r="D127" s="7">
        <f>SUM(D107:D126)</f>
        <v>12659</v>
      </c>
      <c r="E127" s="8">
        <f>SUM(E107:E126)</f>
        <v>1</v>
      </c>
    </row>
    <row r="165" spans="3:4" ht="15.75" x14ac:dyDescent="0.25">
      <c r="C165" s="12" t="s">
        <v>12</v>
      </c>
      <c r="D165" s="12"/>
    </row>
    <row r="166" spans="3:4" ht="15.75" x14ac:dyDescent="0.25">
      <c r="C166" s="2" t="s">
        <v>13</v>
      </c>
      <c r="D166" s="2" t="s">
        <v>8</v>
      </c>
    </row>
    <row r="167" spans="3:4" ht="13.5" x14ac:dyDescent="0.2">
      <c r="C167" s="10" t="s">
        <v>14</v>
      </c>
      <c r="D167" s="4">
        <v>385</v>
      </c>
    </row>
    <row r="168" spans="3:4" ht="13.5" x14ac:dyDescent="0.2">
      <c r="C168" s="10" t="s">
        <v>15</v>
      </c>
      <c r="D168" s="4">
        <v>29</v>
      </c>
    </row>
    <row r="169" spans="3:4" ht="13.5" x14ac:dyDescent="0.2">
      <c r="C169" s="10" t="s">
        <v>16</v>
      </c>
      <c r="D169" s="4">
        <v>105</v>
      </c>
    </row>
    <row r="170" spans="3:4" ht="13.5" x14ac:dyDescent="0.2">
      <c r="C170" s="11" t="s">
        <v>17</v>
      </c>
      <c r="D170" s="4">
        <v>81</v>
      </c>
    </row>
    <row r="171" spans="3:4" ht="15.75" x14ac:dyDescent="0.25">
      <c r="C171" s="6" t="s">
        <v>6</v>
      </c>
      <c r="D171" s="7">
        <f>SUM(D167:D170)</f>
        <v>600</v>
      </c>
    </row>
    <row r="201" spans="3:4" ht="15.75" x14ac:dyDescent="0.25">
      <c r="C201" s="12" t="s">
        <v>18</v>
      </c>
      <c r="D201" s="12"/>
    </row>
    <row r="202" spans="3:4" ht="15.75" x14ac:dyDescent="0.25">
      <c r="C202" s="2" t="s">
        <v>13</v>
      </c>
      <c r="D202" s="2" t="s">
        <v>8</v>
      </c>
    </row>
    <row r="203" spans="3:4" ht="13.5" x14ac:dyDescent="0.2">
      <c r="C203" s="10" t="s">
        <v>14</v>
      </c>
      <c r="D203" s="4">
        <v>99</v>
      </c>
    </row>
    <row r="204" spans="3:4" ht="13.5" x14ac:dyDescent="0.2">
      <c r="C204" s="10" t="s">
        <v>15</v>
      </c>
      <c r="D204" s="4">
        <v>13</v>
      </c>
    </row>
    <row r="205" spans="3:4" ht="13.5" x14ac:dyDescent="0.2">
      <c r="C205" s="10" t="s">
        <v>16</v>
      </c>
      <c r="D205" s="4">
        <v>41</v>
      </c>
    </row>
    <row r="206" spans="3:4" ht="13.5" x14ac:dyDescent="0.2">
      <c r="C206" s="11" t="s">
        <v>17</v>
      </c>
      <c r="D206" s="4">
        <v>14</v>
      </c>
    </row>
    <row r="207" spans="3:4" ht="15.75" x14ac:dyDescent="0.25">
      <c r="C207" s="6" t="s">
        <v>6</v>
      </c>
      <c r="D207" s="7">
        <f>SUM(D203:D206)</f>
        <v>167</v>
      </c>
    </row>
    <row r="238" spans="3:4" ht="15.75" x14ac:dyDescent="0.25">
      <c r="C238" s="12" t="s">
        <v>19</v>
      </c>
      <c r="D238" s="12"/>
    </row>
    <row r="239" spans="3:4" ht="15.75" x14ac:dyDescent="0.25">
      <c r="C239" s="2" t="s">
        <v>13</v>
      </c>
      <c r="D239" s="2" t="s">
        <v>8</v>
      </c>
    </row>
    <row r="240" spans="3:4" ht="13.5" x14ac:dyDescent="0.2">
      <c r="C240" s="10" t="s">
        <v>14</v>
      </c>
      <c r="D240" s="4">
        <v>2224</v>
      </c>
    </row>
    <row r="241" spans="3:4" ht="13.5" x14ac:dyDescent="0.2">
      <c r="C241" s="10" t="s">
        <v>15</v>
      </c>
      <c r="D241" s="4">
        <v>8</v>
      </c>
    </row>
    <row r="242" spans="3:4" ht="13.5" x14ac:dyDescent="0.2">
      <c r="C242" s="10" t="s">
        <v>16</v>
      </c>
      <c r="D242" s="4">
        <v>616</v>
      </c>
    </row>
    <row r="243" spans="3:4" ht="13.5" x14ac:dyDescent="0.2">
      <c r="C243" s="11" t="s">
        <v>17</v>
      </c>
      <c r="D243" s="4">
        <v>927</v>
      </c>
    </row>
    <row r="244" spans="3:4" ht="15.75" x14ac:dyDescent="0.25">
      <c r="C244" s="6" t="s">
        <v>6</v>
      </c>
      <c r="D244" s="7">
        <f>SUM(D240:D243)</f>
        <v>3775</v>
      </c>
    </row>
    <row r="279" spans="3:4" ht="15.75" x14ac:dyDescent="0.25">
      <c r="C279" s="12" t="s">
        <v>20</v>
      </c>
      <c r="D279" s="12"/>
    </row>
    <row r="280" spans="3:4" ht="15.75" x14ac:dyDescent="0.25">
      <c r="C280" s="2" t="s">
        <v>13</v>
      </c>
      <c r="D280" s="2" t="s">
        <v>8</v>
      </c>
    </row>
    <row r="281" spans="3:4" ht="13.5" x14ac:dyDescent="0.2">
      <c r="C281" s="10" t="s">
        <v>14</v>
      </c>
      <c r="D281" s="4">
        <v>3511</v>
      </c>
    </row>
    <row r="282" spans="3:4" ht="13.5" x14ac:dyDescent="0.2">
      <c r="C282" s="10" t="s">
        <v>15</v>
      </c>
      <c r="D282" s="4">
        <v>46</v>
      </c>
    </row>
    <row r="283" spans="3:4" ht="13.5" x14ac:dyDescent="0.2">
      <c r="C283" s="10" t="s">
        <v>16</v>
      </c>
      <c r="D283" s="4">
        <v>1529</v>
      </c>
    </row>
    <row r="284" spans="3:4" ht="13.5" x14ac:dyDescent="0.2">
      <c r="C284" s="11" t="s">
        <v>17</v>
      </c>
      <c r="D284" s="4">
        <v>1565</v>
      </c>
    </row>
    <row r="285" spans="3:4" ht="15.75" x14ac:dyDescent="0.25">
      <c r="C285" s="6" t="s">
        <v>6</v>
      </c>
      <c r="D285" s="7">
        <f>SUM(D281:D284)</f>
        <v>6651</v>
      </c>
    </row>
    <row r="317" spans="3:4" ht="15.75" x14ac:dyDescent="0.25">
      <c r="C317" s="12" t="s">
        <v>21</v>
      </c>
      <c r="D317" s="12"/>
    </row>
    <row r="318" spans="3:4" ht="15.75" x14ac:dyDescent="0.25">
      <c r="C318" s="2" t="s">
        <v>13</v>
      </c>
      <c r="D318" s="2" t="s">
        <v>8</v>
      </c>
    </row>
    <row r="319" spans="3:4" ht="13.5" x14ac:dyDescent="0.2">
      <c r="C319" s="10" t="s">
        <v>14</v>
      </c>
      <c r="D319" s="4">
        <v>1181</v>
      </c>
    </row>
    <row r="320" spans="3:4" ht="13.5" x14ac:dyDescent="0.2">
      <c r="C320" s="10" t="s">
        <v>15</v>
      </c>
      <c r="D320" s="4">
        <v>21</v>
      </c>
    </row>
    <row r="321" spans="3:4" ht="13.5" x14ac:dyDescent="0.2">
      <c r="C321" s="10" t="s">
        <v>16</v>
      </c>
      <c r="D321" s="4">
        <v>432</v>
      </c>
    </row>
    <row r="322" spans="3:4" ht="13.5" x14ac:dyDescent="0.2">
      <c r="C322" s="11" t="s">
        <v>17</v>
      </c>
      <c r="D322" s="4">
        <v>247</v>
      </c>
    </row>
    <row r="323" spans="3:4" ht="15.75" x14ac:dyDescent="0.25">
      <c r="C323" s="6" t="s">
        <v>6</v>
      </c>
      <c r="D323" s="7">
        <f>SUM(D319:D322)</f>
        <v>1881</v>
      </c>
    </row>
    <row r="357" spans="3:4" ht="15.75" x14ac:dyDescent="0.25">
      <c r="C357" s="12" t="s">
        <v>22</v>
      </c>
      <c r="D357" s="12"/>
    </row>
    <row r="358" spans="3:4" ht="15.75" x14ac:dyDescent="0.25">
      <c r="C358" s="2" t="s">
        <v>13</v>
      </c>
      <c r="D358" s="2" t="s">
        <v>8</v>
      </c>
    </row>
    <row r="359" spans="3:4" ht="13.5" x14ac:dyDescent="0.2">
      <c r="C359" s="10" t="s">
        <v>14</v>
      </c>
      <c r="D359" s="4">
        <v>2119</v>
      </c>
    </row>
    <row r="360" spans="3:4" ht="13.5" x14ac:dyDescent="0.2">
      <c r="C360" s="10" t="s">
        <v>15</v>
      </c>
      <c r="D360" s="4">
        <v>4</v>
      </c>
    </row>
    <row r="361" spans="3:4" ht="13.5" x14ac:dyDescent="0.2">
      <c r="C361" s="10" t="s">
        <v>16</v>
      </c>
      <c r="D361" s="4">
        <v>293</v>
      </c>
    </row>
    <row r="362" spans="3:4" ht="13.5" x14ac:dyDescent="0.2">
      <c r="C362" s="11" t="s">
        <v>17</v>
      </c>
      <c r="D362" s="4">
        <v>652</v>
      </c>
    </row>
    <row r="363" spans="3:4" ht="15.75" x14ac:dyDescent="0.25">
      <c r="C363" s="6" t="s">
        <v>6</v>
      </c>
      <c r="D363" s="7">
        <f>SUM(D359:D362)</f>
        <v>3068</v>
      </c>
    </row>
    <row r="397" spans="3:4" ht="15.75" x14ac:dyDescent="0.25">
      <c r="C397" s="12" t="s">
        <v>23</v>
      </c>
      <c r="D397" s="12"/>
    </row>
    <row r="398" spans="3:4" ht="15.75" x14ac:dyDescent="0.25">
      <c r="C398" s="2" t="s">
        <v>13</v>
      </c>
      <c r="D398" s="2" t="s">
        <v>8</v>
      </c>
    </row>
    <row r="399" spans="3:4" ht="13.5" x14ac:dyDescent="0.2">
      <c r="C399" s="10" t="s">
        <v>14</v>
      </c>
      <c r="D399" s="4">
        <v>934</v>
      </c>
    </row>
    <row r="400" spans="3:4" ht="13.5" x14ac:dyDescent="0.2">
      <c r="C400" s="10" t="s">
        <v>15</v>
      </c>
      <c r="D400" s="4">
        <v>3</v>
      </c>
    </row>
    <row r="401" spans="3:4" ht="13.5" x14ac:dyDescent="0.2">
      <c r="C401" s="10" t="s">
        <v>16</v>
      </c>
      <c r="D401" s="4">
        <v>33</v>
      </c>
    </row>
    <row r="402" spans="3:4" ht="13.5" x14ac:dyDescent="0.2">
      <c r="C402" s="11" t="s">
        <v>17</v>
      </c>
      <c r="D402" s="4">
        <v>167</v>
      </c>
    </row>
    <row r="403" spans="3:4" ht="15.75" x14ac:dyDescent="0.25">
      <c r="C403" s="6" t="s">
        <v>6</v>
      </c>
      <c r="D403" s="7">
        <f>SUM(D399:D402)</f>
        <v>1137</v>
      </c>
    </row>
    <row r="436" spans="3:5" ht="15.75" x14ac:dyDescent="0.25">
      <c r="C436" s="13" t="s">
        <v>24</v>
      </c>
      <c r="D436" s="13"/>
      <c r="E436" s="13"/>
    </row>
    <row r="437" spans="3:5" ht="15.75" x14ac:dyDescent="0.25">
      <c r="C437" s="2" t="s">
        <v>25</v>
      </c>
      <c r="D437" s="2" t="s">
        <v>26</v>
      </c>
      <c r="E437" s="2" t="s">
        <v>3</v>
      </c>
    </row>
    <row r="438" spans="3:5" ht="13.5" x14ac:dyDescent="0.2">
      <c r="C438" s="10" t="s">
        <v>27</v>
      </c>
      <c r="D438" s="4">
        <v>153</v>
      </c>
      <c r="E438" s="5">
        <f>D438/$D$441</f>
        <v>0.33774834437086093</v>
      </c>
    </row>
    <row r="439" spans="3:5" ht="13.5" x14ac:dyDescent="0.2">
      <c r="C439" s="10" t="s">
        <v>28</v>
      </c>
      <c r="D439" s="4">
        <v>16</v>
      </c>
      <c r="E439" s="5">
        <f t="shared" ref="E439:E440" si="2">D439/$D$441</f>
        <v>3.5320088300220751E-2</v>
      </c>
    </row>
    <row r="440" spans="3:5" ht="13.5" x14ac:dyDescent="0.2">
      <c r="C440" s="10" t="s">
        <v>29</v>
      </c>
      <c r="D440" s="4">
        <v>284</v>
      </c>
      <c r="E440" s="5">
        <f t="shared" si="2"/>
        <v>0.6269315673289183</v>
      </c>
    </row>
    <row r="441" spans="3:5" ht="15.75" x14ac:dyDescent="0.25">
      <c r="C441" s="6" t="s">
        <v>6</v>
      </c>
      <c r="D441" s="7">
        <f>SUM(D438:D440)</f>
        <v>453</v>
      </c>
      <c r="E441" s="8">
        <f>SUM(E438:E440)</f>
        <v>1</v>
      </c>
    </row>
    <row r="482" spans="3:5" ht="15.75" x14ac:dyDescent="0.25">
      <c r="C482" s="13" t="s">
        <v>60</v>
      </c>
      <c r="D482" s="13"/>
      <c r="E482" s="13"/>
    </row>
    <row r="483" spans="3:5" ht="15.75" x14ac:dyDescent="0.25">
      <c r="C483" s="2"/>
      <c r="D483" s="2" t="s">
        <v>8</v>
      </c>
      <c r="E483" s="2" t="s">
        <v>3</v>
      </c>
    </row>
    <row r="484" spans="3:5" ht="13.5" x14ac:dyDescent="0.2">
      <c r="C484" s="10" t="s">
        <v>30</v>
      </c>
      <c r="D484" s="4">
        <v>10385</v>
      </c>
      <c r="E484" s="5">
        <f>D484/$D$486</f>
        <v>0.33793238098337186</v>
      </c>
    </row>
    <row r="485" spans="3:5" ht="13.5" x14ac:dyDescent="0.2">
      <c r="C485" s="10" t="s">
        <v>31</v>
      </c>
      <c r="D485" s="4">
        <v>20346</v>
      </c>
      <c r="E485" s="5">
        <f>D485/$D$486</f>
        <v>0.66206761901662814</v>
      </c>
    </row>
    <row r="486" spans="3:5" ht="15.75" x14ac:dyDescent="0.25">
      <c r="C486" s="6" t="s">
        <v>6</v>
      </c>
      <c r="D486" s="7">
        <f>SUM(D484:D485)</f>
        <v>30731</v>
      </c>
      <c r="E486" s="8">
        <f>SUM(E484:E485)</f>
        <v>1</v>
      </c>
    </row>
    <row r="519" spans="3:5" ht="15.75" x14ac:dyDescent="0.25">
      <c r="C519" s="13" t="s">
        <v>61</v>
      </c>
      <c r="D519" s="13"/>
      <c r="E519" s="13"/>
    </row>
    <row r="520" spans="3:5" ht="15.75" x14ac:dyDescent="0.25">
      <c r="C520" s="2"/>
      <c r="D520" s="2" t="s">
        <v>8</v>
      </c>
      <c r="E520" s="2" t="s">
        <v>3</v>
      </c>
    </row>
    <row r="521" spans="3:5" ht="13.5" x14ac:dyDescent="0.2">
      <c r="C521" s="10" t="s">
        <v>30</v>
      </c>
      <c r="D521" s="4">
        <v>12766</v>
      </c>
      <c r="E521" s="5">
        <f>D521/$D$523</f>
        <v>0.32346010591126761</v>
      </c>
    </row>
    <row r="522" spans="3:5" ht="13.5" x14ac:dyDescent="0.2">
      <c r="C522" s="10" t="s">
        <v>31</v>
      </c>
      <c r="D522" s="4">
        <v>26701</v>
      </c>
      <c r="E522" s="5">
        <f>D522/$D$523</f>
        <v>0.67653989408873239</v>
      </c>
    </row>
    <row r="523" spans="3:5" ht="15.75" x14ac:dyDescent="0.25">
      <c r="C523" s="6" t="s">
        <v>6</v>
      </c>
      <c r="D523" s="7">
        <f>SUM(D521:D522)</f>
        <v>39467</v>
      </c>
      <c r="E523" s="8">
        <f>SUM(E521:E522)</f>
        <v>1</v>
      </c>
    </row>
  </sheetData>
  <sortState ref="C107:E126">
    <sortCondition ref="E107:E126"/>
  </sortState>
  <mergeCells count="13">
    <mergeCell ref="C519:E519"/>
    <mergeCell ref="C279:D279"/>
    <mergeCell ref="C317:D317"/>
    <mergeCell ref="C357:D357"/>
    <mergeCell ref="C397:D397"/>
    <mergeCell ref="C436:E436"/>
    <mergeCell ref="C482:E482"/>
    <mergeCell ref="C238:D238"/>
    <mergeCell ref="C24:E24"/>
    <mergeCell ref="C62:E62"/>
    <mergeCell ref="C105:E105"/>
    <mergeCell ref="C165:D165"/>
    <mergeCell ref="C201:D20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ORD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Francisco Carreras De Leon</dc:creator>
  <cp:lastModifiedBy>Nahomy Willmore</cp:lastModifiedBy>
  <dcterms:created xsi:type="dcterms:W3CDTF">2023-01-13T20:38:45Z</dcterms:created>
  <dcterms:modified xsi:type="dcterms:W3CDTF">2025-03-27T15:02:02Z</dcterms:modified>
</cp:coreProperties>
</file>