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willmore\Desktop\"/>
    </mc:Choice>
  </mc:AlternateContent>
  <bookViews>
    <workbookView xWindow="0" yWindow="0" windowWidth="20490" windowHeight="7755"/>
  </bookViews>
  <sheets>
    <sheet name="Estadísticas OR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7" i="1" l="1"/>
  <c r="C52" i="1"/>
  <c r="D44" i="1" s="1"/>
  <c r="C204" i="1"/>
  <c r="C258" i="1"/>
  <c r="C149" i="1"/>
  <c r="C344" i="1"/>
  <c r="D343" i="1" s="1"/>
  <c r="C388" i="1"/>
  <c r="C233" i="1"/>
  <c r="C103" i="1"/>
  <c r="C126" i="1"/>
  <c r="C22" i="1"/>
  <c r="D21" i="1" s="1"/>
  <c r="C374" i="1"/>
  <c r="D372" i="1" s="1"/>
  <c r="C315" i="1"/>
  <c r="D314" i="1" s="1"/>
  <c r="C88" i="1"/>
  <c r="D86" i="1" s="1"/>
  <c r="C285" i="1"/>
  <c r="D283" i="1" s="1"/>
  <c r="D50" i="1" l="1"/>
  <c r="D46" i="1"/>
  <c r="D49" i="1"/>
  <c r="D313" i="1"/>
  <c r="D45" i="1"/>
  <c r="D47" i="1"/>
  <c r="D43" i="1"/>
  <c r="D48" i="1"/>
  <c r="D51" i="1"/>
  <c r="D342" i="1"/>
  <c r="D344" i="1" s="1"/>
  <c r="D388" i="1"/>
  <c r="D373" i="1"/>
  <c r="D374" i="1" s="1"/>
  <c r="D282" i="1"/>
  <c r="D20" i="1"/>
  <c r="D22" i="1" s="1"/>
  <c r="D284" i="1"/>
  <c r="D82" i="1"/>
  <c r="D83" i="1"/>
  <c r="D69" i="1"/>
  <c r="D73" i="1"/>
  <c r="D85" i="1"/>
  <c r="D77" i="1"/>
  <c r="D81" i="1"/>
  <c r="D72" i="1"/>
  <c r="D87" i="1"/>
  <c r="D79" i="1"/>
  <c r="D78" i="1"/>
  <c r="D75" i="1"/>
  <c r="D74" i="1"/>
  <c r="D315" i="1"/>
  <c r="D71" i="1"/>
  <c r="D70" i="1"/>
  <c r="D84" i="1"/>
  <c r="D80" i="1"/>
  <c r="D68" i="1"/>
  <c r="D76" i="1"/>
  <c r="D52" i="1" l="1"/>
  <c r="D285" i="1"/>
  <c r="D88" i="1"/>
</calcChain>
</file>

<file path=xl/sharedStrings.xml><?xml version="1.0" encoding="utf-8"?>
<sst xmlns="http://schemas.openxmlformats.org/spreadsheetml/2006/main" count="134" uniqueCount="64">
  <si>
    <t>Comparación de Entrada de Casos según Sexo</t>
  </si>
  <si>
    <t>Sexo</t>
  </si>
  <si>
    <t>Casos Ingresados</t>
  </si>
  <si>
    <t>Porcentaje</t>
  </si>
  <si>
    <t>Hombres</t>
  </si>
  <si>
    <t>Mujeres</t>
  </si>
  <si>
    <t>Total General</t>
  </si>
  <si>
    <t>Medidas de Coerción</t>
  </si>
  <si>
    <t>Cantidad</t>
  </si>
  <si>
    <t>Cantidad de Casos Resueltos por Tipo de Decisión</t>
  </si>
  <si>
    <t>Tipo de Decisión</t>
  </si>
  <si>
    <t>Casos Resueltos</t>
  </si>
  <si>
    <t>Procesos Constitucionales: Hábeas Corpus</t>
  </si>
  <si>
    <t>Estatus</t>
  </si>
  <si>
    <t>Depositados</t>
  </si>
  <si>
    <t>Inadmisibles</t>
  </si>
  <si>
    <t>Acogidos</t>
  </si>
  <si>
    <t>Rechazados</t>
  </si>
  <si>
    <t xml:space="preserve">Procesos Constitucionales: Amparos </t>
  </si>
  <si>
    <t>Recursos de Apelaciones de Medidas de Coerción</t>
  </si>
  <si>
    <t>Revisiones de Medidas de Coerción</t>
  </si>
  <si>
    <t>Cese de la Prisión Preventiva</t>
  </si>
  <si>
    <t>Recursos de Apelaciones de Sentencias</t>
  </si>
  <si>
    <t>Recursos de Casaciones de Sentencias</t>
  </si>
  <si>
    <t xml:space="preserve">Cantidad de Casos Resueltos Mediante Soluciones Alternativas </t>
  </si>
  <si>
    <t>Solución Alternativa</t>
  </si>
  <si>
    <t>Cantidad de Casos</t>
  </si>
  <si>
    <t>Criterio de Oportunidad</t>
  </si>
  <si>
    <t>Conciliación</t>
  </si>
  <si>
    <t>Suspensión Condicional del Procedimiento</t>
  </si>
  <si>
    <t xml:space="preserve"> Audiencias Preliminares Presenciales Conocidas y Suspendidas</t>
  </si>
  <si>
    <t>Conocidas</t>
  </si>
  <si>
    <t>Suspendidas</t>
  </si>
  <si>
    <t>Audiencias de Fondo Presenciales Conocidas y Suspendidas</t>
  </si>
  <si>
    <t>Cantidad de Audiencias Preliminares Virtuales Conocidas y Suspendidas</t>
  </si>
  <si>
    <t>Cantidad de Audiencias de Fondo Virtuales Conocidas y Suspendidas</t>
  </si>
  <si>
    <t>Impedimento de Salida Externo</t>
  </si>
  <si>
    <t>Impedimento de Salida Interno</t>
  </si>
  <si>
    <t>Arresto Domiciliario</t>
  </si>
  <si>
    <t>Vigilancia Institucional</t>
  </si>
  <si>
    <t>Libertad sin Medida de Coerción</t>
  </si>
  <si>
    <t>Garantía Económica de Imposible Cumplimiento</t>
  </si>
  <si>
    <t>Presentación Periódica</t>
  </si>
  <si>
    <t>Libertad por Garantía Económica</t>
  </si>
  <si>
    <t>Prisión Preventiva</t>
  </si>
  <si>
    <t>Amnistía</t>
  </si>
  <si>
    <t>Cumplimiento de la Pena en el Extranjero</t>
  </si>
  <si>
    <t>Indulto</t>
  </si>
  <si>
    <t>Sustitución de la Multa Definitiva</t>
  </si>
  <si>
    <t>Libertad Condicional Definitiva</t>
  </si>
  <si>
    <t>Sustitución Total de Multa por Prisión</t>
  </si>
  <si>
    <t>Cumplimiento Especial de la Pena Definitivo</t>
  </si>
  <si>
    <t>Traslados Otorgados Fuera de la Jurisdicción</t>
  </si>
  <si>
    <t>Fallecimiento</t>
  </si>
  <si>
    <t xml:space="preserve">Perdón Judicial (Con Pena Eximida) </t>
  </si>
  <si>
    <t>Prescripción</t>
  </si>
  <si>
    <t>Declinatoria al Tribunal de Adolescentes</t>
  </si>
  <si>
    <t xml:space="preserve">Condena Mínima (Pena Cumplida) </t>
  </si>
  <si>
    <t>Nulidad del Procedimiento</t>
  </si>
  <si>
    <t>Agilización de Libertad</t>
  </si>
  <si>
    <t>Archivo Definitivo</t>
  </si>
  <si>
    <t>Auto de No Ha Lugar</t>
  </si>
  <si>
    <t xml:space="preserve">Descargo </t>
  </si>
  <si>
    <t>Extinción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</si>
</sst>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2"/>
      <color rgb="FFFFFFFF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 style="thin">
        <color rgb="FFD9D9D9"/>
      </bottom>
      <diagonal/>
    </border>
    <border>
      <left style="thin">
        <color rgb="FFFFFFFF"/>
      </left>
      <right/>
      <top/>
      <bottom style="thin">
        <color rgb="FFD9D9D9"/>
      </bottom>
      <diagonal/>
    </border>
    <border>
      <left/>
      <right style="thin">
        <color rgb="FFFFFFFF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0" fillId="3" borderId="0" xfId="0" applyFill="1"/>
    <xf numFmtId="0" fontId="1" fillId="2" borderId="0" xfId="0" applyFont="1" applyFill="1" applyAlignment="1">
      <alignment horizontal="center" readingOrder="1"/>
    </xf>
    <xf numFmtId="0" fontId="2" fillId="3" borderId="1" xfId="0" applyFont="1" applyFill="1" applyBorder="1" applyAlignment="1">
      <alignment horizontal="left" wrapText="1" readingOrder="1"/>
    </xf>
    <xf numFmtId="3" fontId="3" fillId="3" borderId="2" xfId="0" applyNumberFormat="1" applyFont="1" applyFill="1" applyBorder="1" applyAlignment="1">
      <alignment horizontal="center" readingOrder="1"/>
    </xf>
    <xf numFmtId="9" fontId="3" fillId="3" borderId="2" xfId="1" applyFont="1" applyFill="1" applyBorder="1" applyAlignment="1">
      <alignment horizontal="center" readingOrder="1"/>
    </xf>
    <xf numFmtId="0" fontId="3" fillId="3" borderId="2" xfId="0" applyFont="1" applyFill="1" applyBorder="1" applyAlignment="1">
      <alignment horizontal="center" readingOrder="1"/>
    </xf>
    <xf numFmtId="0" fontId="1" fillId="2" borderId="0" xfId="0" applyFont="1" applyFill="1" applyAlignment="1">
      <alignment horizontal="left" readingOrder="1"/>
    </xf>
    <xf numFmtId="3" fontId="1" fillId="2" borderId="0" xfId="0" applyNumberFormat="1" applyFont="1" applyFill="1" applyAlignment="1">
      <alignment horizontal="center" readingOrder="1"/>
    </xf>
    <xf numFmtId="9" fontId="1" fillId="2" borderId="0" xfId="1" applyFont="1" applyFill="1" applyAlignment="1">
      <alignment horizontal="center" readingOrder="1"/>
    </xf>
    <xf numFmtId="10" fontId="3" fillId="3" borderId="2" xfId="1" applyNumberFormat="1" applyFont="1" applyFill="1" applyBorder="1" applyAlignment="1">
      <alignment horizontal="center" readingOrder="1"/>
    </xf>
    <xf numFmtId="0" fontId="2" fillId="3" borderId="1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 readingOrder="1"/>
    </xf>
    <xf numFmtId="0" fontId="1" fillId="2" borderId="0" xfId="0" applyFont="1" applyFill="1" applyAlignment="1">
      <alignment horizontal="center" wrapText="1" readingOrder="1"/>
    </xf>
    <xf numFmtId="0" fontId="1" fillId="2" borderId="0" xfId="0" applyFont="1" applyFill="1" applyAlignment="1">
      <alignment horizontal="center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4459755030621"/>
          <c:y val="0.15059373126678002"/>
          <c:w val="0.44088582677165356"/>
          <c:h val="0.73590476934546079"/>
        </c:manualLayout>
      </c:layout>
      <c:pieChart>
        <c:varyColors val="1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211-4C7C-A84C-6662BAA75AF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211-4C7C-A84C-6662BAA75AF1}"/>
              </c:ext>
            </c:extLst>
          </c:dPt>
          <c:dLbls>
            <c:dLbl>
              <c:idx val="0"/>
              <c:layout>
                <c:manualLayout>
                  <c:x val="1.409470691163602E-2"/>
                  <c:y val="2.7412338210777498E-2"/>
                </c:manualLayout>
              </c:layout>
              <c:tx>
                <c:rich>
                  <a:bodyPr/>
                  <a:lstStyle/>
                  <a:p>
                    <a:fld id="{02E5B074-494C-48F9-9C05-7D0890E1A28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482892E-0DAB-4A28-893D-BBE9AC06D321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5B02041F-A4D9-4F91-9354-6BF51CF33026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211-4C7C-A84C-6662BAA75AF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1.8707786526684166E-2"/>
                  <c:y val="4.4795441452321512E-3"/>
                </c:manualLayout>
              </c:layout>
              <c:tx>
                <c:rich>
                  <a:bodyPr/>
                  <a:lstStyle/>
                  <a:p>
                    <a:fld id="{49694ED8-26E0-42A4-8B75-8BB91964ED5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44656F2-DF8F-47DB-B40E-F5C9479140CD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A190EB2C-65EC-489C-A93B-8F467179A6DC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211-4C7C-A84C-6662BAA75AF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ORD'!$B$20:$B$21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'Estadísticas ORD'!$D$20:$D$21</c:f>
              <c:numCache>
                <c:formatCode>0%</c:formatCode>
                <c:ptCount val="2"/>
                <c:pt idx="0">
                  <c:v>0.94018322256152331</c:v>
                </c:pt>
                <c:pt idx="1">
                  <c:v>5.9816777438476736E-2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211-4C7C-A84C-6662BAA75AF1}"/>
            </c:ext>
            <c:ext xmlns:c15="http://schemas.microsoft.com/office/drawing/2012/chart" uri="{02D57815-91ED-43cb-92C2-25804820EDAC}">
              <c15:datalabelsRange>
                <c15:f>'Estadísticas ORD'!$C$20:$C$21</c15:f>
                <c15:dlblRangeCache>
                  <c:ptCount val="2"/>
                  <c:pt idx="0">
                    <c:v>5,234</c:v>
                  </c:pt>
                  <c:pt idx="1">
                    <c:v>333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ORD'!$B$254:$B$257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ORD'!$C$254:$C$257</c:f>
              <c:numCache>
                <c:formatCode>#,##0</c:formatCode>
                <c:ptCount val="4"/>
                <c:pt idx="0">
                  <c:v>205</c:v>
                </c:pt>
                <c:pt idx="1">
                  <c:v>1</c:v>
                </c:pt>
                <c:pt idx="2">
                  <c:v>19</c:v>
                </c:pt>
                <c:pt idx="3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8E-4ED2-B992-235A453E4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-1691455664"/>
        <c:axId val="-1691454576"/>
      </c:barChart>
      <c:catAx>
        <c:axId val="-169145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691454576"/>
        <c:crosses val="autoZero"/>
        <c:auto val="1"/>
        <c:lblAlgn val="ctr"/>
        <c:lblOffset val="100"/>
        <c:noMultiLvlLbl val="0"/>
      </c:catAx>
      <c:valAx>
        <c:axId val="-16914545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69145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5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236-4862-9E15-83F92F5302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236-4862-9E15-83F92F53022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236-4862-9E15-83F92F530221}"/>
              </c:ext>
            </c:extLst>
          </c:dPt>
          <c:dLbls>
            <c:dLbl>
              <c:idx val="0"/>
              <c:layout>
                <c:manualLayout>
                  <c:x val="9.6198533338762663E-3"/>
                  <c:y val="6.8442398377326963E-2"/>
                </c:manualLayout>
              </c:layout>
              <c:tx>
                <c:rich>
                  <a:bodyPr/>
                  <a:lstStyle/>
                  <a:p>
                    <a:fld id="{6F342252-5528-4F9C-A50B-F21D1283562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2792A31-64BE-4E91-9121-1112C50849F9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A3A05AE3-1CCC-40A7-B79F-692D6BAAC8C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F19EA6D-0531-4EDE-BE47-2A62EF1DF3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07E8E78-8014-4FA2-AC80-7E5382DC1A64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B815D42A-341A-4483-8BD5-56E1DAE55EF9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0.14294457987633266"/>
                  <c:y val="-8.8211608059912919E-2"/>
                </c:manualLayout>
              </c:layout>
              <c:tx>
                <c:rich>
                  <a:bodyPr/>
                  <a:lstStyle/>
                  <a:p>
                    <a:fld id="{FDB3997C-CA86-4EDA-8BAE-EC98AE2137F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668D1A9-CF92-4A79-941C-C36722D9B7AA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D5702AE-6584-45A8-A8C3-846EF3B3512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236-4862-9E15-83F92F530221}"/>
                </c:ext>
                <c:ext xmlns:c15="http://schemas.microsoft.com/office/drawing/2012/chart" uri="{CE6537A1-D6FC-4f65-9D91-7224C49458BB}">
                  <c15:layout>
                    <c:manualLayout>
                      <c:w val="0.16064940706033076"/>
                      <c:h val="0.21300247973863637"/>
                    </c:manualLayout>
                  </c15:layout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ORD'!$B$282:$B$284</c:f>
              <c:strCache>
                <c:ptCount val="3"/>
                <c:pt idx="0">
                  <c:v>Criterio de Oportunidad</c:v>
                </c:pt>
                <c:pt idx="1">
                  <c:v>Conciliación</c:v>
                </c:pt>
                <c:pt idx="2">
                  <c:v>Suspensión Condicional del Procedimiento</c:v>
                </c:pt>
              </c:strCache>
            </c:strRef>
          </c:cat>
          <c:val>
            <c:numRef>
              <c:f>'Estadísticas ORD'!$D$282:$D$284</c:f>
              <c:numCache>
                <c:formatCode>0%</c:formatCode>
                <c:ptCount val="3"/>
                <c:pt idx="0">
                  <c:v>0.25609756097560976</c:v>
                </c:pt>
                <c:pt idx="1">
                  <c:v>4.878048780487805E-2</c:v>
                </c:pt>
                <c:pt idx="2">
                  <c:v>0.69512195121951215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36-4862-9E15-83F92F530221}"/>
            </c:ext>
            <c:ext xmlns:c15="http://schemas.microsoft.com/office/drawing/2012/chart" uri="{02D57815-91ED-43cb-92C2-25804820EDAC}">
              <c15:datalabelsRange>
                <c15:f>'Estadísticas ORD'!$C$282:$C$284</c15:f>
                <c15:dlblRangeCache>
                  <c:ptCount val="3"/>
                  <c:pt idx="0">
                    <c:v>21</c:v>
                  </c:pt>
                  <c:pt idx="1">
                    <c:v>4</c:v>
                  </c:pt>
                  <c:pt idx="2">
                    <c:v>57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92647FD-8FE1-4C73-8B36-CD4D64581F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BC02157-6837-4989-A380-980ABB20FD73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555-4D53-BE56-E20A278B52C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AA73F09-9D26-4793-814C-9B645C71AEE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8C4183E-04B1-4519-A7AC-F8F5864192A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555-4D53-BE56-E20A278B52C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ORD'!$B$313:$B$314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ORD'!$D$313:$D$314</c:f>
              <c:numCache>
                <c:formatCode>0%</c:formatCode>
                <c:ptCount val="2"/>
                <c:pt idx="0">
                  <c:v>0.27026409054532985</c:v>
                </c:pt>
                <c:pt idx="1">
                  <c:v>0.72973590945467015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55-4D53-BE56-E20A278B52CB}"/>
            </c:ext>
            <c:ext xmlns:c15="http://schemas.microsoft.com/office/drawing/2012/chart" uri="{02D57815-91ED-43cb-92C2-25804820EDAC}">
              <c15:datalabelsRange>
                <c15:f>'Estadísticas ORD'!$C$313:$C$314</c15:f>
                <c15:dlblRangeCache>
                  <c:ptCount val="2"/>
                  <c:pt idx="0">
                    <c:v>2,364</c:v>
                  </c:pt>
                  <c:pt idx="1">
                    <c:v>6,383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72188832"/>
        <c:axId val="-1872186112"/>
      </c:barChart>
      <c:catAx>
        <c:axId val="-187218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872186112"/>
        <c:crosses val="autoZero"/>
        <c:auto val="1"/>
        <c:lblAlgn val="ctr"/>
        <c:lblOffset val="100"/>
        <c:noMultiLvlLbl val="0"/>
      </c:catAx>
      <c:valAx>
        <c:axId val="-187218611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872188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6D67B84-37EB-47D9-990B-F187833558B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A5478CD-A789-43FB-9AFA-B628F65F237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5A-40C7-B56E-3F4C499491D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234CDAB-5E6E-49B7-BABC-6633EA441BF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00698B0-F055-4F9F-AAD9-5AD7792F0CB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45A-40C7-B56E-3F4C499491D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ORD'!$B$342:$B$343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ORD'!$D$342:$D$343</c:f>
              <c:numCache>
                <c:formatCode>0%</c:formatCode>
                <c:ptCount val="2"/>
                <c:pt idx="0">
                  <c:v>0.32969937231582425</c:v>
                </c:pt>
                <c:pt idx="1">
                  <c:v>0.67030062768417575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5A-40C7-B56E-3F4C499491D8}"/>
            </c:ext>
            <c:ext xmlns:c15="http://schemas.microsoft.com/office/drawing/2012/chart" uri="{02D57815-91ED-43cb-92C2-25804820EDAC}">
              <c15:datalabelsRange>
                <c15:f>'Estadísticas ORD'!$C$342:$C$343</c15:f>
                <c15:dlblRangeCache>
                  <c:ptCount val="2"/>
                  <c:pt idx="0">
                    <c:v>2,994</c:v>
                  </c:pt>
                  <c:pt idx="1">
                    <c:v>6,087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24945024"/>
        <c:axId val="-1684924176"/>
      </c:barChart>
      <c:catAx>
        <c:axId val="-192494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684924176"/>
        <c:crosses val="autoZero"/>
        <c:auto val="1"/>
        <c:lblAlgn val="ctr"/>
        <c:lblOffset val="100"/>
        <c:noMultiLvlLbl val="0"/>
      </c:catAx>
      <c:valAx>
        <c:axId val="-168492417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92494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635739604954574"/>
          <c:y val="4.4579491264079077E-2"/>
          <c:w val="0.46104078445862956"/>
          <c:h val="0.910841017471841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92A0F83-A811-4EB3-A058-BC083328D0A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A4ED29F-4D2C-4926-A485-D5DB08FBADE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1E50A37-3ED6-4CEA-9C06-5CE77C925305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4E1B404-E717-4657-9E7A-695C40E54B9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A4F5680-A358-4BF3-A708-14F9B9475BD7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599BE0F-1143-495E-B4EE-FE6C460BC32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4F1F0FD-FBB9-43D4-AFDF-4D8180F5E57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88E94D5-6605-445F-AE3E-74B8BE3D9C1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2C824BA-7147-4CBB-8EF7-6B6AA254847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D9323E0-92A5-4655-9C87-86D354A5B8E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4BFA896-440E-4216-AA1A-0FDCC5A5F59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DECA87C-6DDC-41DA-8ECF-2645359973F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6C18AE2-5071-4647-AE7D-8FA5DCF44D8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027526F-983B-44D6-A760-E29AA3A699C3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6327941-DD4A-4DE8-9BAD-3C33A065AF6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5180E59-DD53-452B-A0B0-C52076A52FA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A9A7808-C4B7-42FC-975D-33684FD058E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355188E-3274-4724-ADBE-BA337A95AB7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ORD'!$B$43:$B$51</c:f>
              <c:strCache>
                <c:ptCount val="9"/>
                <c:pt idx="0">
                  <c:v>Impedimento de Salida Externo</c:v>
                </c:pt>
                <c:pt idx="1">
                  <c:v>Impedimento de Salida Interno</c:v>
                </c:pt>
                <c:pt idx="2">
                  <c:v>Arresto Domiciliario</c:v>
                </c:pt>
                <c:pt idx="3">
                  <c:v>Vigilancia Institucional</c:v>
                </c:pt>
                <c:pt idx="4">
                  <c:v>Libertad sin Medida de Coerción</c:v>
                </c:pt>
                <c:pt idx="5">
                  <c:v>Garantía Económica de Imposible Cumplimiento</c:v>
                </c:pt>
                <c:pt idx="6">
                  <c:v>Presentación Periódica</c:v>
                </c:pt>
                <c:pt idx="7">
                  <c:v>Libertad por Garantía Económica</c:v>
                </c:pt>
                <c:pt idx="8">
                  <c:v>Prisión Preventiva</c:v>
                </c:pt>
              </c:strCache>
            </c:strRef>
          </c:cat>
          <c:val>
            <c:numRef>
              <c:f>'Estadísticas ORD'!$D$43:$D$51</c:f>
              <c:numCache>
                <c:formatCode>0.00%</c:formatCode>
                <c:ptCount val="9"/>
                <c:pt idx="0">
                  <c:v>7.173601147776184E-4</c:v>
                </c:pt>
                <c:pt idx="1">
                  <c:v>7.173601147776184E-4</c:v>
                </c:pt>
                <c:pt idx="2">
                  <c:v>3.8259206121472981E-3</c:v>
                </c:pt>
                <c:pt idx="3">
                  <c:v>9.3256814921090381E-3</c:v>
                </c:pt>
                <c:pt idx="4">
                  <c:v>6.1453849832615974E-2</c:v>
                </c:pt>
                <c:pt idx="5">
                  <c:v>9.397417503586801E-2</c:v>
                </c:pt>
                <c:pt idx="6">
                  <c:v>0.23362027737924437</c:v>
                </c:pt>
                <c:pt idx="7">
                  <c:v>0.24127211860353898</c:v>
                </c:pt>
                <c:pt idx="8">
                  <c:v>0.3550932568149211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F08-4E61-9EEC-CC255E835D35}"/>
            </c:ext>
            <c:ext xmlns:c15="http://schemas.microsoft.com/office/drawing/2012/chart" uri="{02D57815-91ED-43cb-92C2-25804820EDAC}">
              <c15:datalabelsRange>
                <c15:f>'Estadísticas ORD'!$C$43:$C$51</c15:f>
                <c15:dlblRangeCache>
                  <c:ptCount val="9"/>
                  <c:pt idx="0">
                    <c:v>3</c:v>
                  </c:pt>
                  <c:pt idx="1">
                    <c:v>3</c:v>
                  </c:pt>
                  <c:pt idx="2">
                    <c:v>16</c:v>
                  </c:pt>
                  <c:pt idx="3">
                    <c:v>39</c:v>
                  </c:pt>
                  <c:pt idx="4">
                    <c:v>257</c:v>
                  </c:pt>
                  <c:pt idx="5">
                    <c:v>393</c:v>
                  </c:pt>
                  <c:pt idx="6">
                    <c:v>977</c:v>
                  </c:pt>
                  <c:pt idx="7">
                    <c:v>1,009</c:v>
                  </c:pt>
                  <c:pt idx="8">
                    <c:v>1,485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691463824"/>
        <c:axId val="-1691458384"/>
      </c:barChart>
      <c:catAx>
        <c:axId val="-1691463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691458384"/>
        <c:crosses val="autoZero"/>
        <c:auto val="1"/>
        <c:lblAlgn val="ctr"/>
        <c:lblOffset val="100"/>
        <c:noMultiLvlLbl val="0"/>
      </c:catAx>
      <c:valAx>
        <c:axId val="-1691458384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-169146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00F571B-958E-4C7E-BBE2-E3C7F817CF4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0946B35-CEA6-475C-8174-6255A0B3CE4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91032EE-DADA-4F52-9693-86CB29DED77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833B2CF5-45AC-4773-A8EA-4D71B5396D3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E716D1E-49AA-4341-8C50-C931B60F4BA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01E99D7-94BB-4BA9-AD71-7C8727E515C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F9EBF1B-A3A6-4709-A051-80F263A0917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92049E6-BE22-4D12-9A37-7F1E95DDFE7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019F00E-2BED-43B9-84FE-5B46C302B6E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59DA5CC-D39F-4694-B0D4-6A8809C1E40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9E4AF55-BEF3-4311-A0D3-6512E7F8541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CFA25B7-B2E7-48E3-82B9-B85974CBCF5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CE6431A-82E3-47FC-AC19-90D47A47708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752374A-41DB-4615-B506-369E2F1D3F86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146F597-434E-4F7A-91C8-3DE262671AA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E184BE3-37F8-43E7-80AC-3F468622651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E557B17-7DAC-4488-B428-6E0F3BAE31A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EE59E1E-9416-44B1-B1BD-553F4E335F4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9DC0C92-9F72-4C47-BA2E-610C321E030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077BD4A-A4E1-4C1F-838F-87ED1D58BAF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147E63CA-023B-4674-8EF5-1FA2FA268E5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4145061-E0F3-4A45-A5BA-D72DDDB87C1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E89E532-241B-4212-9FD5-EB5730F754C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AE6A9B95-F905-45C7-8B10-EBA1C15C8C1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8E1CEC89-1BA1-4804-B155-7E7C555EA43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FB4F520-57F3-4593-9C94-6EBD38A0568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730A6378-1E8E-4D66-A706-2F7CF7196005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1F9F892-226D-46F5-8DA9-16016696D60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79A024A-7F93-4858-B687-12D10A69378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17F334F-A92B-443C-B758-DBC35A4A4F4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49A1E815-76D3-462C-A751-5D71AEA9026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328BA7F-8F97-4598-8F95-E9EBDACAC4B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ORD'!$B$72:$B$87</c:f>
              <c:strCache>
                <c:ptCount val="16"/>
                <c:pt idx="0">
                  <c:v>Libertad Condicional Definitiva</c:v>
                </c:pt>
                <c:pt idx="1">
                  <c:v>Sustitución Total de Multa por Prisión</c:v>
                </c:pt>
                <c:pt idx="2">
                  <c:v>Cumplimiento Especial de la Pena Definitivo</c:v>
                </c:pt>
                <c:pt idx="3">
                  <c:v>Traslados Otorgados Fuera de la Jurisdicción</c:v>
                </c:pt>
                <c:pt idx="4">
                  <c:v>Fallecimiento</c:v>
                </c:pt>
                <c:pt idx="5">
                  <c:v>Perdón Judicial (Con Pena Eximida) </c:v>
                </c:pt>
                <c:pt idx="6">
                  <c:v>Prescripción</c:v>
                </c:pt>
                <c:pt idx="7">
                  <c:v>Criterio de Oportunidad</c:v>
                </c:pt>
                <c:pt idx="8">
                  <c:v>Declinatoria al Tribunal de Adolescentes</c:v>
                </c:pt>
                <c:pt idx="9">
                  <c:v>Condena Mínima (Pena Cumplida) </c:v>
                </c:pt>
                <c:pt idx="10">
                  <c:v>Nulidad del Procedimiento</c:v>
                </c:pt>
                <c:pt idx="11">
                  <c:v>Agilización de Libertad</c:v>
                </c:pt>
                <c:pt idx="12">
                  <c:v>Archivo Definitivo</c:v>
                </c:pt>
                <c:pt idx="13">
                  <c:v>Auto de No Ha Lugar</c:v>
                </c:pt>
                <c:pt idx="14">
                  <c:v>Descargo </c:v>
                </c:pt>
                <c:pt idx="15">
                  <c:v>Extinción</c:v>
                </c:pt>
              </c:strCache>
            </c:strRef>
          </c:cat>
          <c:val>
            <c:numRef>
              <c:f>'Estadísticas ORD'!$D$72:$D$87</c:f>
              <c:numCache>
                <c:formatCode>0.00%</c:formatCode>
                <c:ptCount val="16"/>
                <c:pt idx="0">
                  <c:v>6.9276065119501214E-4</c:v>
                </c:pt>
                <c:pt idx="1">
                  <c:v>1.3855213023900243E-3</c:v>
                </c:pt>
                <c:pt idx="2">
                  <c:v>1.7319016279875303E-3</c:v>
                </c:pt>
                <c:pt idx="3">
                  <c:v>4.5029442327675787E-3</c:v>
                </c:pt>
                <c:pt idx="4">
                  <c:v>4.8493245583650845E-3</c:v>
                </c:pt>
                <c:pt idx="5">
                  <c:v>4.8493245583650845E-3</c:v>
                </c:pt>
                <c:pt idx="6">
                  <c:v>6.9276065119501214E-3</c:v>
                </c:pt>
                <c:pt idx="7">
                  <c:v>7.2739868375476273E-3</c:v>
                </c:pt>
                <c:pt idx="8">
                  <c:v>8.6595081399376515E-3</c:v>
                </c:pt>
                <c:pt idx="9">
                  <c:v>9.6986491167301691E-3</c:v>
                </c:pt>
                <c:pt idx="10">
                  <c:v>1.7319016279875303E-2</c:v>
                </c:pt>
                <c:pt idx="11">
                  <c:v>5.0917907862833393E-2</c:v>
                </c:pt>
                <c:pt idx="12">
                  <c:v>0.14721163837894008</c:v>
                </c:pt>
                <c:pt idx="13">
                  <c:v>0.19154832005542086</c:v>
                </c:pt>
                <c:pt idx="14">
                  <c:v>0.24523727052303429</c:v>
                </c:pt>
                <c:pt idx="15">
                  <c:v>0.29719431936266022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630D-4508-B39C-0C6D34D09CFC}"/>
            </c:ext>
            <c:ext xmlns:c15="http://schemas.microsoft.com/office/drawing/2012/chart" uri="{02D57815-91ED-43cb-92C2-25804820EDAC}">
              <c15:datalabelsRange>
                <c15:f>'Estadísticas ORD'!$C$72:$C$87</c15:f>
                <c15:dlblRangeCache>
                  <c:ptCount val="16"/>
                  <c:pt idx="0">
                    <c:v>2</c:v>
                  </c:pt>
                  <c:pt idx="1">
                    <c:v>4</c:v>
                  </c:pt>
                  <c:pt idx="2">
                    <c:v>5</c:v>
                  </c:pt>
                  <c:pt idx="3">
                    <c:v>13</c:v>
                  </c:pt>
                  <c:pt idx="4">
                    <c:v>14</c:v>
                  </c:pt>
                  <c:pt idx="5">
                    <c:v>14</c:v>
                  </c:pt>
                  <c:pt idx="6">
                    <c:v>20</c:v>
                  </c:pt>
                  <c:pt idx="7">
                    <c:v>21</c:v>
                  </c:pt>
                  <c:pt idx="8">
                    <c:v>25</c:v>
                  </c:pt>
                  <c:pt idx="9">
                    <c:v>28</c:v>
                  </c:pt>
                  <c:pt idx="10">
                    <c:v>50</c:v>
                  </c:pt>
                  <c:pt idx="11">
                    <c:v>147</c:v>
                  </c:pt>
                  <c:pt idx="12">
                    <c:v>425</c:v>
                  </c:pt>
                  <c:pt idx="13">
                    <c:v>553</c:v>
                  </c:pt>
                  <c:pt idx="14">
                    <c:v>708</c:v>
                  </c:pt>
                  <c:pt idx="15">
                    <c:v>858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691456208"/>
        <c:axId val="-1691467088"/>
      </c:barChart>
      <c:catAx>
        <c:axId val="-1691456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691467088"/>
        <c:crosses val="autoZero"/>
        <c:auto val="1"/>
        <c:lblAlgn val="ctr"/>
        <c:lblOffset val="100"/>
        <c:noMultiLvlLbl val="0"/>
      </c:catAx>
      <c:valAx>
        <c:axId val="-1691467088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-169145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A7B-4149-A6CF-B1589D3674F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7B-4149-A6CF-B1589D3674F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7B-4149-A6CF-B1589D3674F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A7B-4149-A6CF-B1589D367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ORD'!$B$99:$B$102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ORD'!$C$99:$C$102</c:f>
              <c:numCache>
                <c:formatCode>#,##0</c:formatCode>
                <c:ptCount val="4"/>
                <c:pt idx="0">
                  <c:v>139</c:v>
                </c:pt>
                <c:pt idx="1">
                  <c:v>10</c:v>
                </c:pt>
                <c:pt idx="2">
                  <c:v>46</c:v>
                </c:pt>
                <c:pt idx="3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B7-40F2-9212-6C6A735C7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691466000"/>
        <c:axId val="-1691457840"/>
      </c:barChart>
      <c:catAx>
        <c:axId val="-169146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691457840"/>
        <c:crosses val="autoZero"/>
        <c:auto val="1"/>
        <c:lblAlgn val="ctr"/>
        <c:lblOffset val="100"/>
        <c:noMultiLvlLbl val="0"/>
      </c:catAx>
      <c:valAx>
        <c:axId val="-16914578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1691466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B-4C78-B3AB-046AD519CF0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B-4C78-B3AB-046AD519CF0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B-4C78-B3AB-046AD519CF0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B-4C78-B3AB-046AD519CF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ORD'!$B$122:$B$125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ORD'!$C$122:$C$125</c:f>
              <c:numCache>
                <c:formatCode>#,##0</c:formatCode>
                <c:ptCount val="4"/>
                <c:pt idx="0">
                  <c:v>51</c:v>
                </c:pt>
                <c:pt idx="1">
                  <c:v>7</c:v>
                </c:pt>
                <c:pt idx="2">
                  <c:v>11</c:v>
                </c:pt>
                <c:pt idx="3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13-4AAB-B064-F3C8A6382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691453488"/>
        <c:axId val="-1691454032"/>
      </c:barChart>
      <c:catAx>
        <c:axId val="-169145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691454032"/>
        <c:crosses val="autoZero"/>
        <c:auto val="1"/>
        <c:lblAlgn val="ctr"/>
        <c:lblOffset val="100"/>
        <c:noMultiLvlLbl val="0"/>
      </c:catAx>
      <c:valAx>
        <c:axId val="-16914540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169145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1CD-4450-99C6-DDBC9198A6C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1CD-4450-99C6-DDBC9198A6C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1CD-4450-99C6-DDBC9198A6C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1CD-4450-99C6-DDBC9198A6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ORD'!$B$145:$B$148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ORD'!$C$145:$C$148</c:f>
              <c:numCache>
                <c:formatCode>#,##0</c:formatCode>
                <c:ptCount val="4"/>
                <c:pt idx="0">
                  <c:v>417</c:v>
                </c:pt>
                <c:pt idx="1">
                  <c:v>5</c:v>
                </c:pt>
                <c:pt idx="2">
                  <c:v>102</c:v>
                </c:pt>
                <c:pt idx="3">
                  <c:v>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1F-4261-B287-AB404BD8F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691466544"/>
        <c:axId val="-1691468176"/>
      </c:barChart>
      <c:catAx>
        <c:axId val="-169146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691468176"/>
        <c:crosses val="autoZero"/>
        <c:auto val="1"/>
        <c:lblAlgn val="ctr"/>
        <c:lblOffset val="100"/>
        <c:noMultiLvlLbl val="0"/>
      </c:catAx>
      <c:valAx>
        <c:axId val="-169146817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169146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AB6-4C23-ADC1-9C53820783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AB6-4C23-ADC1-9C53820783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AB6-4C23-ADC1-9C538207837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AB6-4C23-ADC1-9C5382078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ORD'!$B$173:$B$176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ORD'!$C$173:$C$176</c:f>
              <c:numCache>
                <c:formatCode>#,##0</c:formatCode>
                <c:ptCount val="4"/>
                <c:pt idx="0">
                  <c:v>810</c:v>
                </c:pt>
                <c:pt idx="1">
                  <c:v>20</c:v>
                </c:pt>
                <c:pt idx="2">
                  <c:v>377</c:v>
                </c:pt>
                <c:pt idx="3">
                  <c:v>621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32-4758-A226-19EA1943D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691460560"/>
        <c:axId val="-1691461104"/>
      </c:barChart>
      <c:catAx>
        <c:axId val="-169146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691461104"/>
        <c:crosses val="autoZero"/>
        <c:auto val="1"/>
        <c:lblAlgn val="ctr"/>
        <c:lblOffset val="100"/>
        <c:noMultiLvlLbl val="0"/>
      </c:catAx>
      <c:valAx>
        <c:axId val="-1691461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169146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ORD'!$B$200:$B$203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ORD'!$C$200:$C$203</c:f>
              <c:numCache>
                <c:formatCode>#,##0</c:formatCode>
                <c:ptCount val="4"/>
                <c:pt idx="0">
                  <c:v>405</c:v>
                </c:pt>
                <c:pt idx="1">
                  <c:v>2</c:v>
                </c:pt>
                <c:pt idx="2">
                  <c:v>129</c:v>
                </c:pt>
                <c:pt idx="3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13-4EFF-97A7-25ACAE0B1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-1691463280"/>
        <c:axId val="-1691460016"/>
      </c:barChart>
      <c:catAx>
        <c:axId val="-169146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691460016"/>
        <c:crosses val="autoZero"/>
        <c:auto val="1"/>
        <c:lblAlgn val="ctr"/>
        <c:lblOffset val="100"/>
        <c:noMultiLvlLbl val="0"/>
      </c:catAx>
      <c:valAx>
        <c:axId val="-16914600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691463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ORD'!$B$229:$B$232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ORD'!$C$229:$C$232</c:f>
              <c:numCache>
                <c:formatCode>#,##0</c:formatCode>
                <c:ptCount val="4"/>
                <c:pt idx="0">
                  <c:v>423</c:v>
                </c:pt>
                <c:pt idx="1">
                  <c:v>2</c:v>
                </c:pt>
                <c:pt idx="2">
                  <c:v>78</c:v>
                </c:pt>
                <c:pt idx="3">
                  <c:v>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DD-4D97-80F8-5A5C42F0B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-1691457296"/>
        <c:axId val="-1691456752"/>
      </c:barChart>
      <c:catAx>
        <c:axId val="-169145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691456752"/>
        <c:crosses val="autoZero"/>
        <c:auto val="1"/>
        <c:lblAlgn val="ctr"/>
        <c:lblOffset val="100"/>
        <c:noMultiLvlLbl val="0"/>
      </c:catAx>
      <c:valAx>
        <c:axId val="-169145675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69145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692944</xdr:colOff>
      <xdr:row>16</xdr:row>
      <xdr:rowOff>23813</xdr:rowOff>
    </xdr:from>
    <xdr:to>
      <xdr:col>13</xdr:col>
      <xdr:colOff>453571</xdr:colOff>
      <xdr:row>21</xdr:row>
      <xdr:rowOff>118919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8465344" y="1643063"/>
          <a:ext cx="5856627" cy="999981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Comparación de Entrada de Casos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por  Sexo,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Materia Penal Ordinaria,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octubre – diciembre 2022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400" b="1" i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733425</xdr:colOff>
      <xdr:row>1</xdr:row>
      <xdr:rowOff>95250</xdr:rowOff>
    </xdr:from>
    <xdr:to>
      <xdr:col>2</xdr:col>
      <xdr:colOff>132029</xdr:colOff>
      <xdr:row>7</xdr:row>
      <xdr:rowOff>78921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57175"/>
          <a:ext cx="3313379" cy="955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638175</xdr:colOff>
      <xdr:row>19</xdr:row>
      <xdr:rowOff>95250</xdr:rowOff>
    </xdr:from>
    <xdr:to>
      <xdr:col>12</xdr:col>
      <xdr:colOff>638175</xdr:colOff>
      <xdr:row>35</xdr:row>
      <xdr:rowOff>157162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455081</xdr:colOff>
      <xdr:row>42</xdr:row>
      <xdr:rowOff>157690</xdr:rowOff>
    </xdr:from>
    <xdr:to>
      <xdr:col>13</xdr:col>
      <xdr:colOff>530678</xdr:colOff>
      <xdr:row>61</xdr:row>
      <xdr:rowOff>137584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277812</xdr:colOff>
      <xdr:row>38</xdr:row>
      <xdr:rowOff>117740</xdr:rowOff>
    </xdr:from>
    <xdr:to>
      <xdr:col>12</xdr:col>
      <xdr:colOff>672703</xdr:colOff>
      <xdr:row>42</xdr:row>
      <xdr:rowOff>39989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8814593" y="6547115"/>
          <a:ext cx="4966891" cy="660437"/>
        </a:xfrm>
        <a:prstGeom prst="rect">
          <a:avLst/>
        </a:prstGeom>
      </xdr:spPr>
      <xdr:txBody>
        <a:bodyPr wrap="square" lIns="91440" tIns="45720" rIns="91440" bIns="45720" anchor="t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/>
              <a:ea typeface="Calibri" panose="020F0502020204030204" pitchFamily="34" charset="0"/>
              <a:cs typeface="Times New Roman"/>
            </a:rPr>
            <a:t>Medidas de Coerción en Materia Penal Ordinaria,</a:t>
          </a:r>
          <a:r>
            <a:rPr lang="es-DO" sz="1800" b="1" i="1" baseline="0">
              <a:latin typeface="Times New Roman"/>
              <a:ea typeface="Calibri" panose="020F0502020204030204" pitchFamily="34" charset="0"/>
              <a:cs typeface="Times New Roman"/>
            </a:rPr>
            <a:t> </a:t>
          </a:r>
          <a:r>
            <a:rPr lang="es-DO" sz="1800" b="1" i="1">
              <a:latin typeface="Times New Roman"/>
              <a:ea typeface="Calibri" panose="020F0502020204030204" pitchFamily="34" charset="0"/>
              <a:cs typeface="Times New Roman"/>
            </a:rPr>
            <a:t>octubre – diciembre 2022</a:t>
          </a:r>
          <a:endParaRPr lang="es-DO" sz="18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571499</xdr:colOff>
      <xdr:row>64</xdr:row>
      <xdr:rowOff>52916</xdr:rowOff>
    </xdr:from>
    <xdr:to>
      <xdr:col>13</xdr:col>
      <xdr:colOff>612321</xdr:colOff>
      <xdr:row>69</xdr:row>
      <xdr:rowOff>7251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8346280" y="10923322"/>
          <a:ext cx="6136822" cy="8592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cs typeface="Times New Roman" panose="02020603050405020304" pitchFamily="18" charset="0"/>
            </a:rPr>
            <a:t>Cantidad de Casos Resueltos por Tipo de Decisión en Materia Penal Ordinaria,</a:t>
          </a:r>
          <a:r>
            <a:rPr lang="es-DO" sz="18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cs typeface="Times New Roman" panose="02020603050405020304" pitchFamily="18" charset="0"/>
            </a:rPr>
            <a:t>octubre – diciembre 2022</a:t>
          </a:r>
        </a:p>
        <a:p>
          <a:pPr algn="ctr"/>
          <a:endParaRPr lang="es-DO" sz="16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751415</xdr:colOff>
      <xdr:row>67</xdr:row>
      <xdr:rowOff>128587</xdr:rowOff>
    </xdr:from>
    <xdr:to>
      <xdr:col>13</xdr:col>
      <xdr:colOff>296333</xdr:colOff>
      <xdr:row>90</xdr:row>
      <xdr:rowOff>11906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497418</xdr:colOff>
      <xdr:row>93</xdr:row>
      <xdr:rowOff>32081</xdr:rowOff>
    </xdr:from>
    <xdr:to>
      <xdr:col>12</xdr:col>
      <xdr:colOff>333376</xdr:colOff>
      <xdr:row>98</xdr:row>
      <xdr:rowOff>136868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8272199" y="15510206"/>
          <a:ext cx="5169958" cy="100966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Hábeas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Corpus, en Materia Penal Ordinaria, octubre - diciembre 2022</a:t>
          </a:r>
          <a:endParaRPr lang="es-DO" sz="18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262128</xdr:colOff>
      <xdr:row>116</xdr:row>
      <xdr:rowOff>69312</xdr:rowOff>
    </xdr:from>
    <xdr:to>
      <xdr:col>12</xdr:col>
      <xdr:colOff>642938</xdr:colOff>
      <xdr:row>120</xdr:row>
      <xdr:rowOff>98325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7274909" y="19155031"/>
          <a:ext cx="6476810" cy="73148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Amparos, en Materia Penal Ordinaria, octubre - diciembre 2022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359833</xdr:colOff>
      <xdr:row>96</xdr:row>
      <xdr:rowOff>104775</xdr:rowOff>
    </xdr:from>
    <xdr:to>
      <xdr:col>11</xdr:col>
      <xdr:colOff>359833</xdr:colOff>
      <xdr:row>112</xdr:row>
      <xdr:rowOff>138641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201082</xdr:colOff>
      <xdr:row>119</xdr:row>
      <xdr:rowOff>157691</xdr:rowOff>
    </xdr:from>
    <xdr:to>
      <xdr:col>11</xdr:col>
      <xdr:colOff>571500</xdr:colOff>
      <xdr:row>135</xdr:row>
      <xdr:rowOff>105834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1143001</xdr:colOff>
      <xdr:row>139</xdr:row>
      <xdr:rowOff>75266</xdr:rowOff>
    </xdr:from>
    <xdr:to>
      <xdr:col>12</xdr:col>
      <xdr:colOff>489857</xdr:colOff>
      <xdr:row>143</xdr:row>
      <xdr:rowOff>19389</xdr:rowOff>
    </xdr:to>
    <xdr:sp macro="" textlink="">
      <xdr:nvSpPr>
        <xdr:cNvPr id="13" name="Rectángulo 6">
          <a:extLst>
            <a:ext uri="{FF2B5EF4-FFF2-40B4-BE49-F238E27FC236}">
              <a16:creationId xmlns:a16="http://schemas.microsoft.com/office/drawing/2014/main" xmlns="" id="{060B8E31-9A5F-5CD2-04C1-446FDB6C65C6}"/>
            </a:ext>
          </a:extLst>
        </xdr:cNvPr>
        <xdr:cNvSpPr/>
      </xdr:nvSpPr>
      <xdr:spPr>
        <a:xfrm>
          <a:off x="6810376" y="21582716"/>
          <a:ext cx="6785881" cy="629923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Apelaciones de Medidas de Coerción, en Materia Penal Ordinaria, octubre - diciembre 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2022</a:t>
          </a:r>
          <a:endParaRPr lang="es-DO" sz="1800"/>
        </a:p>
      </xdr:txBody>
    </xdr:sp>
    <xdr:clientData/>
  </xdr:twoCellAnchor>
  <xdr:twoCellAnchor>
    <xdr:from>
      <xdr:col>4</xdr:col>
      <xdr:colOff>539609</xdr:colOff>
      <xdr:row>167</xdr:row>
      <xdr:rowOff>33593</xdr:rowOff>
    </xdr:from>
    <xdr:to>
      <xdr:col>11</xdr:col>
      <xdr:colOff>743715</xdr:colOff>
      <xdr:row>172</xdr:row>
      <xdr:rowOff>119552</xdr:rowOff>
    </xdr:to>
    <xdr:sp macro="" textlink="">
      <xdr:nvSpPr>
        <xdr:cNvPr id="14" name="Rectángulo 6">
          <a:extLst>
            <a:ext uri="{FF2B5EF4-FFF2-40B4-BE49-F238E27FC236}">
              <a16:creationId xmlns:a16="http://schemas.microsoft.com/office/drawing/2014/main" xmlns="" id="{22FED6C2-DF42-476A-8A8C-7C1230C6CACE}"/>
            </a:ext>
          </a:extLst>
        </xdr:cNvPr>
        <xdr:cNvSpPr/>
      </xdr:nvSpPr>
      <xdr:spPr>
        <a:xfrm>
          <a:off x="7552390" y="27334624"/>
          <a:ext cx="5538106" cy="99083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Revisiones de Medidas de Coerción, en Materia Penal Ordinaria, octubre - diciembre 2022</a:t>
          </a:r>
          <a:endParaRPr lang="es-DO" sz="1800"/>
        </a:p>
      </xdr:txBody>
    </xdr:sp>
    <xdr:clientData/>
  </xdr:twoCellAnchor>
  <xdr:twoCellAnchor>
    <xdr:from>
      <xdr:col>5</xdr:col>
      <xdr:colOff>81642</xdr:colOff>
      <xdr:row>143</xdr:row>
      <xdr:rowOff>9524</xdr:rowOff>
    </xdr:from>
    <xdr:to>
      <xdr:col>11</xdr:col>
      <xdr:colOff>573769</xdr:colOff>
      <xdr:row>162</xdr:row>
      <xdr:rowOff>136072</xdr:rowOff>
    </xdr:to>
    <xdr:graphicFrame macro="">
      <xdr:nvGraphicFramePr>
        <xdr:cNvPr id="15" name="Chart 2">
          <a:extLst>
            <a:ext uri="{FF2B5EF4-FFF2-40B4-BE49-F238E27FC236}">
              <a16:creationId xmlns:a16="http://schemas.microsoft.com/office/drawing/2014/main" xmlns="" id="{2B88BC54-F866-FEF0-1D72-7BE7DAD99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74838</xdr:colOff>
      <xdr:row>171</xdr:row>
      <xdr:rowOff>111125</xdr:rowOff>
    </xdr:from>
    <xdr:to>
      <xdr:col>11</xdr:col>
      <xdr:colOff>492125</xdr:colOff>
      <xdr:row>190</xdr:row>
      <xdr:rowOff>81642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xmlns="" id="{6549D9B1-41A4-8E3B-845C-83409FF1C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316508</xdr:colOff>
      <xdr:row>195</xdr:row>
      <xdr:rowOff>77390</xdr:rowOff>
    </xdr:from>
    <xdr:to>
      <xdr:col>11</xdr:col>
      <xdr:colOff>520614</xdr:colOff>
      <xdr:row>199</xdr:row>
      <xdr:rowOff>2614</xdr:rowOff>
    </xdr:to>
    <xdr:sp macro="" textlink="">
      <xdr:nvSpPr>
        <xdr:cNvPr id="17" name="Rectángulo 6">
          <a:extLst>
            <a:ext uri="{FF2B5EF4-FFF2-40B4-BE49-F238E27FC236}">
              <a16:creationId xmlns:a16="http://schemas.microsoft.com/office/drawing/2014/main" xmlns="" id="{C8A3EBF8-3AA6-4FA5-AC0B-C43DE54BABF8}"/>
            </a:ext>
          </a:extLst>
        </xdr:cNvPr>
        <xdr:cNvSpPr/>
      </xdr:nvSpPr>
      <xdr:spPr>
        <a:xfrm>
          <a:off x="7326908" y="30147815"/>
          <a:ext cx="5538106" cy="64912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Cese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de la Prisión Preventiva, en Materia Penal Ordinaria, octubre - diciembre 2022</a:t>
          </a:r>
          <a:endParaRPr lang="es-DO" sz="1800"/>
        </a:p>
      </xdr:txBody>
    </xdr:sp>
    <xdr:clientData/>
  </xdr:twoCellAnchor>
  <xdr:twoCellAnchor>
    <xdr:from>
      <xdr:col>5</xdr:col>
      <xdr:colOff>71436</xdr:colOff>
      <xdr:row>198</xdr:row>
      <xdr:rowOff>163286</xdr:rowOff>
    </xdr:from>
    <xdr:to>
      <xdr:col>11</xdr:col>
      <xdr:colOff>557892</xdr:colOff>
      <xdr:row>217</xdr:row>
      <xdr:rowOff>149225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xmlns="" id="{0B881003-E8CF-CAB0-ECB2-99BE9135C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401835</xdr:colOff>
      <xdr:row>223</xdr:row>
      <xdr:rowOff>1608</xdr:rowOff>
    </xdr:from>
    <xdr:to>
      <xdr:col>12</xdr:col>
      <xdr:colOff>119062</xdr:colOff>
      <xdr:row>226</xdr:row>
      <xdr:rowOff>151350</xdr:rowOff>
    </xdr:to>
    <xdr:sp macro="" textlink="">
      <xdr:nvSpPr>
        <xdr:cNvPr id="19" name="Rectángulo 6">
          <a:extLst>
            <a:ext uri="{FF2B5EF4-FFF2-40B4-BE49-F238E27FC236}">
              <a16:creationId xmlns:a16="http://schemas.microsoft.com/office/drawing/2014/main" xmlns="" id="{6BA497CE-9C89-4CC8-AC21-686D57119CB6}"/>
            </a:ext>
          </a:extLst>
        </xdr:cNvPr>
        <xdr:cNvSpPr/>
      </xdr:nvSpPr>
      <xdr:spPr>
        <a:xfrm>
          <a:off x="7412235" y="34596408"/>
          <a:ext cx="5813227" cy="63551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Apelaciones de Sentencias, en Materia Penal Ordinaria, octubre - diciembre 2022</a:t>
          </a:r>
          <a:endParaRPr lang="es-DO" sz="1800"/>
        </a:p>
      </xdr:txBody>
    </xdr:sp>
    <xdr:clientData/>
  </xdr:twoCellAnchor>
  <xdr:twoCellAnchor>
    <xdr:from>
      <xdr:col>4</xdr:col>
      <xdr:colOff>675681</xdr:colOff>
      <xdr:row>226</xdr:row>
      <xdr:rowOff>135433</xdr:rowOff>
    </xdr:from>
    <xdr:to>
      <xdr:col>11</xdr:col>
      <xdr:colOff>684610</xdr:colOff>
      <xdr:row>245</xdr:row>
      <xdr:rowOff>69353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xmlns="" id="{9AD2B9B2-6638-F07C-06CD-00889D81F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631030</xdr:colOff>
      <xdr:row>252</xdr:row>
      <xdr:rowOff>183653</xdr:rowOff>
    </xdr:from>
    <xdr:to>
      <xdr:col>12</xdr:col>
      <xdr:colOff>32245</xdr:colOff>
      <xdr:row>272</xdr:row>
      <xdr:rowOff>74414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xmlns="" id="{40853099-7B12-9D41-04A6-25A947F54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520899</xdr:colOff>
      <xdr:row>250</xdr:row>
      <xdr:rowOff>0</xdr:rowOff>
    </xdr:from>
    <xdr:to>
      <xdr:col>12</xdr:col>
      <xdr:colOff>238126</xdr:colOff>
      <xdr:row>253</xdr:row>
      <xdr:rowOff>80195</xdr:rowOff>
    </xdr:to>
    <xdr:sp macro="" textlink="">
      <xdr:nvSpPr>
        <xdr:cNvPr id="22" name="Rectángulo 6">
          <a:extLst>
            <a:ext uri="{FF2B5EF4-FFF2-40B4-BE49-F238E27FC236}">
              <a16:creationId xmlns:a16="http://schemas.microsoft.com/office/drawing/2014/main" xmlns="" id="{3621D873-D662-4669-8E05-9C8DD2FC0994}"/>
            </a:ext>
          </a:extLst>
        </xdr:cNvPr>
        <xdr:cNvSpPr/>
      </xdr:nvSpPr>
      <xdr:spPr>
        <a:xfrm>
          <a:off x="7531299" y="38957250"/>
          <a:ext cx="5813227" cy="64217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Casaciones de Sentencias, en Materia Penal Ordinaria, octubre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- diciembre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2022</a:t>
          </a:r>
          <a:endParaRPr lang="es-DO" sz="1800"/>
        </a:p>
      </xdr:txBody>
    </xdr:sp>
    <xdr:clientData/>
  </xdr:twoCellAnchor>
  <xdr:twoCellAnchor>
    <xdr:from>
      <xdr:col>5</xdr:col>
      <xdr:colOff>0</xdr:colOff>
      <xdr:row>278</xdr:row>
      <xdr:rowOff>0</xdr:rowOff>
    </xdr:from>
    <xdr:to>
      <xdr:col>14</xdr:col>
      <xdr:colOff>66524</xdr:colOff>
      <xdr:row>281</xdr:row>
      <xdr:rowOff>68099</xdr:rowOff>
    </xdr:to>
    <xdr:sp macro="" textlink="">
      <xdr:nvSpPr>
        <xdr:cNvPr id="23" name="Rectángulo 6">
          <a:extLst>
            <a:ext uri="{FF2B5EF4-FFF2-40B4-BE49-F238E27FC236}">
              <a16:creationId xmlns:a16="http://schemas.microsoft.com/office/drawing/2014/main" xmlns="" id="{FED9E389-41AD-4D1B-83C6-64EBC63A19EB}"/>
            </a:ext>
          </a:extLst>
        </xdr:cNvPr>
        <xdr:cNvSpPr/>
      </xdr:nvSpPr>
      <xdr:spPr>
        <a:xfrm>
          <a:off x="7772400" y="43481625"/>
          <a:ext cx="6924524" cy="63007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Cantidad de Casos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Resueltos mediante Mecanismos Alternativos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en Materia Penal Ordinaria, octubre - diciembre 2022</a:t>
          </a:r>
          <a:endParaRPr lang="es-DO" sz="1800"/>
        </a:p>
      </xdr:txBody>
    </xdr:sp>
    <xdr:clientData/>
  </xdr:twoCellAnchor>
  <xdr:twoCellAnchor>
    <xdr:from>
      <xdr:col>5</xdr:col>
      <xdr:colOff>456045</xdr:colOff>
      <xdr:row>281</xdr:row>
      <xdr:rowOff>100445</xdr:rowOff>
    </xdr:from>
    <xdr:to>
      <xdr:col>13</xdr:col>
      <xdr:colOff>303067</xdr:colOff>
      <xdr:row>305</xdr:row>
      <xdr:rowOff>101023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xmlns="" id="{F84F20EE-13BF-D148-5AEC-60F7550A8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437919</xdr:colOff>
      <xdr:row>315</xdr:row>
      <xdr:rowOff>144267</xdr:rowOff>
    </xdr:from>
    <xdr:to>
      <xdr:col>12</xdr:col>
      <xdr:colOff>410041</xdr:colOff>
      <xdr:row>332</xdr:row>
      <xdr:rowOff>122894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xmlns="" id="{CDF09318-B7F6-FD67-494A-75DB5B9CD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534328</xdr:colOff>
      <xdr:row>309</xdr:row>
      <xdr:rowOff>46464</xdr:rowOff>
    </xdr:from>
    <xdr:to>
      <xdr:col>14</xdr:col>
      <xdr:colOff>750094</xdr:colOff>
      <xdr:row>312</xdr:row>
      <xdr:rowOff>114563</xdr:rowOff>
    </xdr:to>
    <xdr:sp macro="" textlink="">
      <xdr:nvSpPr>
        <xdr:cNvPr id="26" name="Rectángulo 6">
          <a:extLst>
            <a:ext uri="{FF2B5EF4-FFF2-40B4-BE49-F238E27FC236}">
              <a16:creationId xmlns:a16="http://schemas.microsoft.com/office/drawing/2014/main" xmlns="" id="{0002847B-2DC6-42D7-A56C-8BF680DDA1AC}"/>
            </a:ext>
          </a:extLst>
        </xdr:cNvPr>
        <xdr:cNvSpPr/>
      </xdr:nvSpPr>
      <xdr:spPr>
        <a:xfrm>
          <a:off x="7544728" y="48366789"/>
          <a:ext cx="7835766" cy="63007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Comparación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entre Audiencias Preliminares Presenciales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octubre - diciembre 2022</a:t>
          </a:r>
          <a:endParaRPr lang="es-DO" sz="1800"/>
        </a:p>
      </xdr:txBody>
    </xdr:sp>
    <xdr:clientData/>
  </xdr:twoCellAnchor>
  <xdr:twoCellAnchor>
    <xdr:from>
      <xdr:col>6</xdr:col>
      <xdr:colOff>285750</xdr:colOff>
      <xdr:row>343</xdr:row>
      <xdr:rowOff>108743</xdr:rowOff>
    </xdr:from>
    <xdr:to>
      <xdr:col>12</xdr:col>
      <xdr:colOff>285750</xdr:colOff>
      <xdr:row>360</xdr:row>
      <xdr:rowOff>65881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xmlns="" id="{A2B5F978-BC23-0798-F31F-1BED280A9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537522</xdr:colOff>
      <xdr:row>339</xdr:row>
      <xdr:rowOff>11596</xdr:rowOff>
    </xdr:from>
    <xdr:to>
      <xdr:col>14</xdr:col>
      <xdr:colOff>738187</xdr:colOff>
      <xdr:row>342</xdr:row>
      <xdr:rowOff>79695</xdr:rowOff>
    </xdr:to>
    <xdr:sp macro="" textlink="">
      <xdr:nvSpPr>
        <xdr:cNvPr id="28" name="Rectángulo 6">
          <a:extLst>
            <a:ext uri="{FF2B5EF4-FFF2-40B4-BE49-F238E27FC236}">
              <a16:creationId xmlns:a16="http://schemas.microsoft.com/office/drawing/2014/main" xmlns="" id="{D18B9496-B4FF-4000-BE0D-7C86067207A4}"/>
            </a:ext>
          </a:extLst>
        </xdr:cNvPr>
        <xdr:cNvSpPr/>
      </xdr:nvSpPr>
      <xdr:spPr>
        <a:xfrm>
          <a:off x="7547922" y="52999171"/>
          <a:ext cx="7820665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Comparación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entre Audiencias de Fondo Presenciales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octubre - diciembre 2022</a:t>
          </a:r>
          <a:endParaRPr lang="es-DO" sz="1800"/>
        </a:p>
      </xdr:txBody>
    </xdr:sp>
    <xdr:clientData/>
  </xdr:twoCellAnchor>
  <xdr:twoCellAnchor>
    <xdr:from>
      <xdr:col>0</xdr:col>
      <xdr:colOff>345281</xdr:colOff>
      <xdr:row>364</xdr:row>
      <xdr:rowOff>59532</xdr:rowOff>
    </xdr:from>
    <xdr:to>
      <xdr:col>4</xdr:col>
      <xdr:colOff>523876</xdr:colOff>
      <xdr:row>368</xdr:row>
      <xdr:rowOff>32381</xdr:rowOff>
    </xdr:to>
    <xdr:sp macro="" textlink="">
      <xdr:nvSpPr>
        <xdr:cNvPr id="30" name="Rectángulo 6">
          <a:extLst>
            <a:ext uri="{FF2B5EF4-FFF2-40B4-BE49-F238E27FC236}">
              <a16:creationId xmlns:a16="http://schemas.microsoft.com/office/drawing/2014/main" xmlns="" id="{CA9FCB39-69BF-49AF-AE33-986D8F6722C6}"/>
            </a:ext>
          </a:extLst>
        </xdr:cNvPr>
        <xdr:cNvSpPr/>
      </xdr:nvSpPr>
      <xdr:spPr>
        <a:xfrm>
          <a:off x="345281" y="58781157"/>
          <a:ext cx="7191376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Comparación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entre Audiencias Preliminares Virtuales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octubre - diciembre 2022</a:t>
          </a:r>
          <a:endParaRPr lang="es-DO" sz="1800"/>
        </a:p>
      </xdr:txBody>
    </xdr:sp>
    <xdr:clientData/>
  </xdr:twoCellAnchor>
  <xdr:twoCellAnchor>
    <xdr:from>
      <xdr:col>0</xdr:col>
      <xdr:colOff>434578</xdr:colOff>
      <xdr:row>378</xdr:row>
      <xdr:rowOff>57830</xdr:rowOff>
    </xdr:from>
    <xdr:to>
      <xdr:col>4</xdr:col>
      <xdr:colOff>357188</xdr:colOff>
      <xdr:row>382</xdr:row>
      <xdr:rowOff>30680</xdr:rowOff>
    </xdr:to>
    <xdr:sp macro="" textlink="">
      <xdr:nvSpPr>
        <xdr:cNvPr id="32" name="Rectángulo 6">
          <a:extLst>
            <a:ext uri="{FF2B5EF4-FFF2-40B4-BE49-F238E27FC236}">
              <a16:creationId xmlns:a16="http://schemas.microsoft.com/office/drawing/2014/main" xmlns="" id="{6CBC40C2-1EAD-464B-BE91-450DB6DF0652}"/>
            </a:ext>
          </a:extLst>
        </xdr:cNvPr>
        <xdr:cNvSpPr/>
      </xdr:nvSpPr>
      <xdr:spPr>
        <a:xfrm>
          <a:off x="434578" y="63553861"/>
          <a:ext cx="6935391" cy="63960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Comparación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entre Audiencias de Fondo Virtuales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octubre - diciembre 2022</a:t>
          </a:r>
          <a:endParaRPr lang="es-DO" sz="1800"/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8</xdr:col>
      <xdr:colOff>730251</xdr:colOff>
      <xdr:row>13</xdr:row>
      <xdr:rowOff>47624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xmlns="" id="{042F65DA-984D-65D9-E024-1D0DB4FDB3A1}"/>
            </a:ext>
          </a:extLst>
        </xdr:cNvPr>
        <xdr:cNvSpPr txBox="1"/>
      </xdr:nvSpPr>
      <xdr:spPr>
        <a:xfrm>
          <a:off x="762000" y="1500188"/>
          <a:ext cx="10029032" cy="714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Fuente: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Base de Datos del Departamento Nacional de Evaluación de la Gestión de la Oficina Nacional de Defensa Pública</a:t>
          </a:r>
          <a:r>
            <a:rPr lang="es-ES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: División de Estadísticas Institucionales, trimestre octubre – diciembre al 31/12/2022. Cifras preliminares (sujetos a cambios) extraídos de los reportes estadísticos de casos ingresados y egresados de las oficinas de Defensa Pública, Jurisdicciones Ordinarias y de Adolescentes, en Materia Penal.</a:t>
          </a:r>
          <a:endParaRPr lang="es-DO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5:D388"/>
  <sheetViews>
    <sheetView tabSelected="1" zoomScale="80" zoomScaleNormal="80" workbookViewId="0">
      <selection activeCell="K390" sqref="K390"/>
    </sheetView>
  </sheetViews>
  <sheetFormatPr baseColWidth="10" defaultColWidth="11.42578125" defaultRowHeight="12.75" x14ac:dyDescent="0.2"/>
  <cols>
    <col min="1" max="1" width="11.42578125" style="1"/>
    <col min="2" max="2" width="47.28515625" style="1" customWidth="1"/>
    <col min="3" max="3" width="26.28515625" style="1" bestFit="1" customWidth="1"/>
    <col min="4" max="4" width="20.140625" style="1" customWidth="1"/>
    <col min="5" max="16384" width="11.42578125" style="1"/>
  </cols>
  <sheetData>
    <row r="15" ht="12" customHeight="1" x14ac:dyDescent="0.2"/>
    <row r="18" spans="2:4" ht="15.75" x14ac:dyDescent="0.25">
      <c r="B18" s="14" t="s">
        <v>0</v>
      </c>
      <c r="C18" s="14"/>
      <c r="D18" s="14"/>
    </row>
    <row r="19" spans="2:4" ht="15.75" x14ac:dyDescent="0.25">
      <c r="B19" s="2" t="s">
        <v>1</v>
      </c>
      <c r="C19" s="2" t="s">
        <v>2</v>
      </c>
      <c r="D19" s="2" t="s">
        <v>3</v>
      </c>
    </row>
    <row r="20" spans="2:4" ht="13.5" x14ac:dyDescent="0.2">
      <c r="B20" s="11" t="s">
        <v>4</v>
      </c>
      <c r="C20" s="4">
        <v>5234</v>
      </c>
      <c r="D20" s="5">
        <f>C20/$C$22</f>
        <v>0.94018322256152331</v>
      </c>
    </row>
    <row r="21" spans="2:4" ht="13.5" x14ac:dyDescent="0.2">
      <c r="B21" s="12" t="s">
        <v>5</v>
      </c>
      <c r="C21" s="6">
        <v>333</v>
      </c>
      <c r="D21" s="5">
        <f>C21/$C$22</f>
        <v>5.9816777438476736E-2</v>
      </c>
    </row>
    <row r="22" spans="2:4" ht="15.75" x14ac:dyDescent="0.25">
      <c r="B22" s="7" t="s">
        <v>6</v>
      </c>
      <c r="C22" s="8">
        <f>SUM(C20:C21)</f>
        <v>5567</v>
      </c>
      <c r="D22" s="9">
        <f>SUM(D20:D21)</f>
        <v>1</v>
      </c>
    </row>
    <row r="41" spans="2:4" ht="15.75" x14ac:dyDescent="0.25">
      <c r="B41" s="14" t="s">
        <v>7</v>
      </c>
      <c r="C41" s="14"/>
      <c r="D41" s="14"/>
    </row>
    <row r="42" spans="2:4" ht="15.75" x14ac:dyDescent="0.25">
      <c r="B42" s="2" t="s">
        <v>7</v>
      </c>
      <c r="C42" s="2" t="s">
        <v>8</v>
      </c>
      <c r="D42" s="2" t="s">
        <v>3</v>
      </c>
    </row>
    <row r="43" spans="2:4" ht="13.5" x14ac:dyDescent="0.2">
      <c r="B43" s="3" t="s">
        <v>36</v>
      </c>
      <c r="C43" s="4">
        <v>3</v>
      </c>
      <c r="D43" s="10">
        <f t="shared" ref="D43:D51" si="0">C43/$C$52</f>
        <v>7.173601147776184E-4</v>
      </c>
    </row>
    <row r="44" spans="2:4" ht="13.5" x14ac:dyDescent="0.2">
      <c r="B44" s="3" t="s">
        <v>37</v>
      </c>
      <c r="C44" s="4">
        <v>3</v>
      </c>
      <c r="D44" s="10">
        <f t="shared" si="0"/>
        <v>7.173601147776184E-4</v>
      </c>
    </row>
    <row r="45" spans="2:4" ht="13.5" x14ac:dyDescent="0.2">
      <c r="B45" s="3" t="s">
        <v>38</v>
      </c>
      <c r="C45" s="4">
        <v>16</v>
      </c>
      <c r="D45" s="10">
        <f t="shared" si="0"/>
        <v>3.8259206121472981E-3</v>
      </c>
    </row>
    <row r="46" spans="2:4" ht="13.5" x14ac:dyDescent="0.2">
      <c r="B46" s="3" t="s">
        <v>39</v>
      </c>
      <c r="C46" s="4">
        <v>39</v>
      </c>
      <c r="D46" s="10">
        <f t="shared" si="0"/>
        <v>9.3256814921090381E-3</v>
      </c>
    </row>
    <row r="47" spans="2:4" ht="13.5" x14ac:dyDescent="0.2">
      <c r="B47" s="3" t="s">
        <v>40</v>
      </c>
      <c r="C47" s="4">
        <v>257</v>
      </c>
      <c r="D47" s="10">
        <f t="shared" si="0"/>
        <v>6.1453849832615974E-2</v>
      </c>
    </row>
    <row r="48" spans="2:4" ht="13.5" x14ac:dyDescent="0.2">
      <c r="B48" s="3" t="s">
        <v>41</v>
      </c>
      <c r="C48" s="4">
        <v>393</v>
      </c>
      <c r="D48" s="10">
        <f t="shared" si="0"/>
        <v>9.397417503586801E-2</v>
      </c>
    </row>
    <row r="49" spans="2:4" ht="13.5" x14ac:dyDescent="0.2">
      <c r="B49" s="3" t="s">
        <v>42</v>
      </c>
      <c r="C49" s="4">
        <v>977</v>
      </c>
      <c r="D49" s="10">
        <f t="shared" si="0"/>
        <v>0.23362027737924437</v>
      </c>
    </row>
    <row r="50" spans="2:4" ht="13.5" x14ac:dyDescent="0.2">
      <c r="B50" s="3" t="s">
        <v>43</v>
      </c>
      <c r="C50" s="4">
        <v>1009</v>
      </c>
      <c r="D50" s="10">
        <f t="shared" si="0"/>
        <v>0.24127211860353898</v>
      </c>
    </row>
    <row r="51" spans="2:4" ht="13.5" x14ac:dyDescent="0.2">
      <c r="B51" s="3" t="s">
        <v>44</v>
      </c>
      <c r="C51" s="4">
        <v>1485</v>
      </c>
      <c r="D51" s="10">
        <f t="shared" si="0"/>
        <v>0.3550932568149211</v>
      </c>
    </row>
    <row r="52" spans="2:4" ht="15.75" x14ac:dyDescent="0.25">
      <c r="B52" s="7" t="s">
        <v>6</v>
      </c>
      <c r="C52" s="8">
        <f>SUM(C43:C51)</f>
        <v>4182</v>
      </c>
      <c r="D52" s="9">
        <f>SUM(D43:D51)</f>
        <v>1</v>
      </c>
    </row>
    <row r="66" spans="2:4" ht="15.75" x14ac:dyDescent="0.25">
      <c r="B66" s="14" t="s">
        <v>9</v>
      </c>
      <c r="C66" s="14"/>
      <c r="D66" s="14"/>
    </row>
    <row r="67" spans="2:4" ht="15.75" x14ac:dyDescent="0.25">
      <c r="B67" s="2" t="s">
        <v>10</v>
      </c>
      <c r="C67" s="2" t="s">
        <v>11</v>
      </c>
      <c r="D67" s="2" t="s">
        <v>3</v>
      </c>
    </row>
    <row r="68" spans="2:4" ht="13.5" x14ac:dyDescent="0.2">
      <c r="B68" s="3" t="s">
        <v>45</v>
      </c>
      <c r="C68" s="4">
        <v>0</v>
      </c>
      <c r="D68" s="10">
        <f t="shared" ref="D68:D87" si="1">C68/$C$88</f>
        <v>0</v>
      </c>
    </row>
    <row r="69" spans="2:4" ht="13.5" x14ac:dyDescent="0.2">
      <c r="B69" s="3" t="s">
        <v>46</v>
      </c>
      <c r="C69" s="4">
        <v>0</v>
      </c>
      <c r="D69" s="10">
        <f t="shared" si="1"/>
        <v>0</v>
      </c>
    </row>
    <row r="70" spans="2:4" ht="13.5" x14ac:dyDescent="0.2">
      <c r="B70" s="3" t="s">
        <v>47</v>
      </c>
      <c r="C70" s="4">
        <v>0</v>
      </c>
      <c r="D70" s="10">
        <f t="shared" si="1"/>
        <v>0</v>
      </c>
    </row>
    <row r="71" spans="2:4" ht="13.5" x14ac:dyDescent="0.2">
      <c r="B71" s="3" t="s">
        <v>48</v>
      </c>
      <c r="C71" s="4">
        <v>0</v>
      </c>
      <c r="D71" s="10">
        <f t="shared" si="1"/>
        <v>0</v>
      </c>
    </row>
    <row r="72" spans="2:4" ht="13.5" x14ac:dyDescent="0.2">
      <c r="B72" s="3" t="s">
        <v>49</v>
      </c>
      <c r="C72" s="4">
        <v>2</v>
      </c>
      <c r="D72" s="10">
        <f t="shared" si="1"/>
        <v>6.9276065119501214E-4</v>
      </c>
    </row>
    <row r="73" spans="2:4" ht="13.5" x14ac:dyDescent="0.2">
      <c r="B73" s="3" t="s">
        <v>50</v>
      </c>
      <c r="C73" s="4">
        <v>4</v>
      </c>
      <c r="D73" s="10">
        <f t="shared" si="1"/>
        <v>1.3855213023900243E-3</v>
      </c>
    </row>
    <row r="74" spans="2:4" ht="13.5" x14ac:dyDescent="0.2">
      <c r="B74" s="3" t="s">
        <v>51</v>
      </c>
      <c r="C74" s="4">
        <v>5</v>
      </c>
      <c r="D74" s="10">
        <f t="shared" si="1"/>
        <v>1.7319016279875303E-3</v>
      </c>
    </row>
    <row r="75" spans="2:4" ht="13.5" x14ac:dyDescent="0.2">
      <c r="B75" s="3" t="s">
        <v>52</v>
      </c>
      <c r="C75" s="4">
        <v>13</v>
      </c>
      <c r="D75" s="10">
        <f t="shared" si="1"/>
        <v>4.5029442327675787E-3</v>
      </c>
    </row>
    <row r="76" spans="2:4" ht="13.5" x14ac:dyDescent="0.2">
      <c r="B76" s="3" t="s">
        <v>53</v>
      </c>
      <c r="C76" s="4">
        <v>14</v>
      </c>
      <c r="D76" s="10">
        <f t="shared" si="1"/>
        <v>4.8493245583650845E-3</v>
      </c>
    </row>
    <row r="77" spans="2:4" ht="13.5" x14ac:dyDescent="0.2">
      <c r="B77" s="3" t="s">
        <v>54</v>
      </c>
      <c r="C77" s="4">
        <v>14</v>
      </c>
      <c r="D77" s="10">
        <f t="shared" si="1"/>
        <v>4.8493245583650845E-3</v>
      </c>
    </row>
    <row r="78" spans="2:4" ht="13.5" x14ac:dyDescent="0.2">
      <c r="B78" s="3" t="s">
        <v>55</v>
      </c>
      <c r="C78" s="4">
        <v>20</v>
      </c>
      <c r="D78" s="10">
        <f t="shared" si="1"/>
        <v>6.9276065119501214E-3</v>
      </c>
    </row>
    <row r="79" spans="2:4" ht="13.5" x14ac:dyDescent="0.2">
      <c r="B79" s="3" t="s">
        <v>27</v>
      </c>
      <c r="C79" s="4">
        <v>21</v>
      </c>
      <c r="D79" s="10">
        <f t="shared" si="1"/>
        <v>7.2739868375476273E-3</v>
      </c>
    </row>
    <row r="80" spans="2:4" ht="13.5" x14ac:dyDescent="0.2">
      <c r="B80" s="3" t="s">
        <v>56</v>
      </c>
      <c r="C80" s="4">
        <v>25</v>
      </c>
      <c r="D80" s="10">
        <f t="shared" si="1"/>
        <v>8.6595081399376515E-3</v>
      </c>
    </row>
    <row r="81" spans="2:4" ht="13.5" x14ac:dyDescent="0.2">
      <c r="B81" s="3" t="s">
        <v>57</v>
      </c>
      <c r="C81" s="4">
        <v>28</v>
      </c>
      <c r="D81" s="10">
        <f t="shared" si="1"/>
        <v>9.6986491167301691E-3</v>
      </c>
    </row>
    <row r="82" spans="2:4" ht="13.5" x14ac:dyDescent="0.2">
      <c r="B82" s="3" t="s">
        <v>58</v>
      </c>
      <c r="C82" s="4">
        <v>50</v>
      </c>
      <c r="D82" s="10">
        <f t="shared" si="1"/>
        <v>1.7319016279875303E-2</v>
      </c>
    </row>
    <row r="83" spans="2:4" ht="13.5" x14ac:dyDescent="0.2">
      <c r="B83" s="3" t="s">
        <v>59</v>
      </c>
      <c r="C83" s="4">
        <v>147</v>
      </c>
      <c r="D83" s="10">
        <f t="shared" si="1"/>
        <v>5.0917907862833393E-2</v>
      </c>
    </row>
    <row r="84" spans="2:4" ht="13.5" x14ac:dyDescent="0.2">
      <c r="B84" s="3" t="s">
        <v>60</v>
      </c>
      <c r="C84" s="4">
        <v>425</v>
      </c>
      <c r="D84" s="10">
        <f t="shared" si="1"/>
        <v>0.14721163837894008</v>
      </c>
    </row>
    <row r="85" spans="2:4" ht="13.5" x14ac:dyDescent="0.2">
      <c r="B85" s="3" t="s">
        <v>61</v>
      </c>
      <c r="C85" s="4">
        <v>553</v>
      </c>
      <c r="D85" s="10">
        <f t="shared" si="1"/>
        <v>0.19154832005542086</v>
      </c>
    </row>
    <row r="86" spans="2:4" ht="13.5" x14ac:dyDescent="0.2">
      <c r="B86" s="3" t="s">
        <v>62</v>
      </c>
      <c r="C86" s="4">
        <v>708</v>
      </c>
      <c r="D86" s="10">
        <f t="shared" si="1"/>
        <v>0.24523727052303429</v>
      </c>
    </row>
    <row r="87" spans="2:4" ht="13.5" x14ac:dyDescent="0.2">
      <c r="B87" s="3" t="s">
        <v>63</v>
      </c>
      <c r="C87" s="4">
        <v>858</v>
      </c>
      <c r="D87" s="10">
        <f t="shared" si="1"/>
        <v>0.29719431936266022</v>
      </c>
    </row>
    <row r="88" spans="2:4" ht="15.75" x14ac:dyDescent="0.25">
      <c r="B88" s="7" t="s">
        <v>6</v>
      </c>
      <c r="C88" s="8">
        <f>SUM(C68:C87)</f>
        <v>2887</v>
      </c>
      <c r="D88" s="9">
        <f>SUM(D68:D87)</f>
        <v>1</v>
      </c>
    </row>
    <row r="97" spans="2:3" ht="15.75" x14ac:dyDescent="0.25">
      <c r="B97" s="14" t="s">
        <v>12</v>
      </c>
      <c r="C97" s="14"/>
    </row>
    <row r="98" spans="2:3" ht="15.75" x14ac:dyDescent="0.25">
      <c r="B98" s="2" t="s">
        <v>13</v>
      </c>
      <c r="C98" s="2" t="s">
        <v>8</v>
      </c>
    </row>
    <row r="99" spans="2:3" ht="13.5" x14ac:dyDescent="0.2">
      <c r="B99" s="11" t="s">
        <v>14</v>
      </c>
      <c r="C99" s="4">
        <v>139</v>
      </c>
    </row>
    <row r="100" spans="2:3" ht="13.5" x14ac:dyDescent="0.2">
      <c r="B100" s="11" t="s">
        <v>15</v>
      </c>
      <c r="C100" s="4">
        <v>10</v>
      </c>
    </row>
    <row r="101" spans="2:3" ht="13.5" x14ac:dyDescent="0.2">
      <c r="B101" s="11" t="s">
        <v>16</v>
      </c>
      <c r="C101" s="4">
        <v>46</v>
      </c>
    </row>
    <row r="102" spans="2:3" ht="13.5" x14ac:dyDescent="0.2">
      <c r="B102" s="12" t="s">
        <v>17</v>
      </c>
      <c r="C102" s="4">
        <v>26</v>
      </c>
    </row>
    <row r="103" spans="2:3" ht="15.75" x14ac:dyDescent="0.25">
      <c r="B103" s="7" t="s">
        <v>6</v>
      </c>
      <c r="C103" s="8">
        <f>SUM(C99:C102)</f>
        <v>221</v>
      </c>
    </row>
    <row r="120" spans="2:3" ht="15.75" x14ac:dyDescent="0.25">
      <c r="B120" s="14" t="s">
        <v>18</v>
      </c>
      <c r="C120" s="14"/>
    </row>
    <row r="121" spans="2:3" ht="15.75" x14ac:dyDescent="0.25">
      <c r="B121" s="2" t="s">
        <v>13</v>
      </c>
      <c r="C121" s="2" t="s">
        <v>8</v>
      </c>
    </row>
    <row r="122" spans="2:3" ht="13.5" x14ac:dyDescent="0.2">
      <c r="B122" s="11" t="s">
        <v>14</v>
      </c>
      <c r="C122" s="4">
        <v>51</v>
      </c>
    </row>
    <row r="123" spans="2:3" ht="13.5" x14ac:dyDescent="0.2">
      <c r="B123" s="11" t="s">
        <v>15</v>
      </c>
      <c r="C123" s="4">
        <v>7</v>
      </c>
    </row>
    <row r="124" spans="2:3" ht="13.5" x14ac:dyDescent="0.2">
      <c r="B124" s="11" t="s">
        <v>16</v>
      </c>
      <c r="C124" s="4">
        <v>11</v>
      </c>
    </row>
    <row r="125" spans="2:3" ht="13.5" x14ac:dyDescent="0.2">
      <c r="B125" s="12" t="s">
        <v>17</v>
      </c>
      <c r="C125" s="4">
        <v>8</v>
      </c>
    </row>
    <row r="126" spans="2:3" ht="15.75" x14ac:dyDescent="0.25">
      <c r="B126" s="7" t="s">
        <v>6</v>
      </c>
      <c r="C126" s="8">
        <f>SUM(C122:C125)</f>
        <v>77</v>
      </c>
    </row>
    <row r="143" spans="2:3" ht="15.75" x14ac:dyDescent="0.25">
      <c r="B143" s="14" t="s">
        <v>19</v>
      </c>
      <c r="C143" s="14"/>
    </row>
    <row r="144" spans="2:3" ht="15.75" x14ac:dyDescent="0.25">
      <c r="B144" s="2" t="s">
        <v>13</v>
      </c>
      <c r="C144" s="2" t="s">
        <v>8</v>
      </c>
    </row>
    <row r="145" spans="2:3" ht="13.5" x14ac:dyDescent="0.2">
      <c r="B145" s="11" t="s">
        <v>14</v>
      </c>
      <c r="C145" s="4">
        <v>417</v>
      </c>
    </row>
    <row r="146" spans="2:3" ht="13.5" x14ac:dyDescent="0.2">
      <c r="B146" s="11" t="s">
        <v>15</v>
      </c>
      <c r="C146" s="4">
        <v>5</v>
      </c>
    </row>
    <row r="147" spans="2:3" ht="13.5" x14ac:dyDescent="0.2">
      <c r="B147" s="11" t="s">
        <v>16</v>
      </c>
      <c r="C147" s="4">
        <v>102</v>
      </c>
    </row>
    <row r="148" spans="2:3" ht="13.5" x14ac:dyDescent="0.2">
      <c r="B148" s="12" t="s">
        <v>17</v>
      </c>
      <c r="C148" s="4">
        <v>200</v>
      </c>
    </row>
    <row r="149" spans="2:3" ht="15.75" x14ac:dyDescent="0.25">
      <c r="B149" s="7" t="s">
        <v>6</v>
      </c>
      <c r="C149" s="8">
        <f>SUM(C145:C148)</f>
        <v>724</v>
      </c>
    </row>
    <row r="171" spans="2:3" ht="15.75" x14ac:dyDescent="0.25">
      <c r="B171" s="14" t="s">
        <v>20</v>
      </c>
      <c r="C171" s="14"/>
    </row>
    <row r="172" spans="2:3" ht="15.75" x14ac:dyDescent="0.25">
      <c r="B172" s="2" t="s">
        <v>13</v>
      </c>
      <c r="C172" s="2" t="s">
        <v>8</v>
      </c>
    </row>
    <row r="173" spans="2:3" ht="13.5" x14ac:dyDescent="0.2">
      <c r="B173" s="11" t="s">
        <v>14</v>
      </c>
      <c r="C173" s="4">
        <v>810</v>
      </c>
    </row>
    <row r="174" spans="2:3" ht="13.5" x14ac:dyDescent="0.2">
      <c r="B174" s="11" t="s">
        <v>15</v>
      </c>
      <c r="C174" s="4">
        <v>20</v>
      </c>
    </row>
    <row r="175" spans="2:3" ht="13.5" x14ac:dyDescent="0.2">
      <c r="B175" s="11" t="s">
        <v>16</v>
      </c>
      <c r="C175" s="4">
        <v>377</v>
      </c>
    </row>
    <row r="176" spans="2:3" ht="13.5" x14ac:dyDescent="0.2">
      <c r="B176" s="12" t="s">
        <v>17</v>
      </c>
      <c r="C176" s="4">
        <v>621</v>
      </c>
    </row>
    <row r="177" spans="2:3" ht="15.75" x14ac:dyDescent="0.25">
      <c r="B177" s="7" t="s">
        <v>6</v>
      </c>
      <c r="C177" s="8">
        <f>SUM(C173:C176)</f>
        <v>1828</v>
      </c>
    </row>
    <row r="198" spans="2:3" ht="15.75" x14ac:dyDescent="0.25">
      <c r="B198" s="14" t="s">
        <v>21</v>
      </c>
      <c r="C198" s="14"/>
    </row>
    <row r="199" spans="2:3" ht="15.75" x14ac:dyDescent="0.25">
      <c r="B199" s="2" t="s">
        <v>13</v>
      </c>
      <c r="C199" s="2" t="s">
        <v>8</v>
      </c>
    </row>
    <row r="200" spans="2:3" ht="13.5" x14ac:dyDescent="0.2">
      <c r="B200" s="11" t="s">
        <v>14</v>
      </c>
      <c r="C200" s="4">
        <v>405</v>
      </c>
    </row>
    <row r="201" spans="2:3" ht="13.5" x14ac:dyDescent="0.2">
      <c r="B201" s="11" t="s">
        <v>15</v>
      </c>
      <c r="C201" s="4">
        <v>2</v>
      </c>
    </row>
    <row r="202" spans="2:3" ht="13.5" x14ac:dyDescent="0.2">
      <c r="B202" s="11" t="s">
        <v>16</v>
      </c>
      <c r="C202" s="4">
        <v>129</v>
      </c>
    </row>
    <row r="203" spans="2:3" ht="13.5" x14ac:dyDescent="0.2">
      <c r="B203" s="12" t="s">
        <v>17</v>
      </c>
      <c r="C203" s="4">
        <v>92</v>
      </c>
    </row>
    <row r="204" spans="2:3" ht="15.75" x14ac:dyDescent="0.25">
      <c r="B204" s="7" t="s">
        <v>6</v>
      </c>
      <c r="C204" s="8">
        <f>SUM(C200:C203)</f>
        <v>628</v>
      </c>
    </row>
    <row r="227" spans="2:3" ht="15.75" x14ac:dyDescent="0.25">
      <c r="B227" s="14" t="s">
        <v>22</v>
      </c>
      <c r="C227" s="14"/>
    </row>
    <row r="228" spans="2:3" ht="15.75" x14ac:dyDescent="0.25">
      <c r="B228" s="2" t="s">
        <v>13</v>
      </c>
      <c r="C228" s="2" t="s">
        <v>8</v>
      </c>
    </row>
    <row r="229" spans="2:3" ht="13.5" x14ac:dyDescent="0.2">
      <c r="B229" s="11" t="s">
        <v>14</v>
      </c>
      <c r="C229" s="4">
        <v>423</v>
      </c>
    </row>
    <row r="230" spans="2:3" ht="13.5" x14ac:dyDescent="0.2">
      <c r="B230" s="11" t="s">
        <v>15</v>
      </c>
      <c r="C230" s="4">
        <v>2</v>
      </c>
    </row>
    <row r="231" spans="2:3" ht="13.5" x14ac:dyDescent="0.2">
      <c r="B231" s="11" t="s">
        <v>16</v>
      </c>
      <c r="C231" s="4">
        <v>78</v>
      </c>
    </row>
    <row r="232" spans="2:3" ht="13.5" x14ac:dyDescent="0.2">
      <c r="B232" s="12" t="s">
        <v>17</v>
      </c>
      <c r="C232" s="4">
        <v>165</v>
      </c>
    </row>
    <row r="233" spans="2:3" ht="15.75" x14ac:dyDescent="0.25">
      <c r="B233" s="7" t="s">
        <v>6</v>
      </c>
      <c r="C233" s="8">
        <f>SUM(C229:C232)</f>
        <v>668</v>
      </c>
    </row>
    <row r="252" spans="2:3" ht="15.75" x14ac:dyDescent="0.25">
      <c r="B252" s="14" t="s">
        <v>23</v>
      </c>
      <c r="C252" s="14"/>
    </row>
    <row r="253" spans="2:3" ht="15.75" x14ac:dyDescent="0.25">
      <c r="B253" s="2" t="s">
        <v>13</v>
      </c>
      <c r="C253" s="2" t="s">
        <v>8</v>
      </c>
    </row>
    <row r="254" spans="2:3" ht="13.5" x14ac:dyDescent="0.2">
      <c r="B254" s="11" t="s">
        <v>14</v>
      </c>
      <c r="C254" s="4">
        <v>205</v>
      </c>
    </row>
    <row r="255" spans="2:3" ht="13.5" x14ac:dyDescent="0.2">
      <c r="B255" s="11" t="s">
        <v>15</v>
      </c>
      <c r="C255" s="4">
        <v>1</v>
      </c>
    </row>
    <row r="256" spans="2:3" ht="13.5" x14ac:dyDescent="0.2">
      <c r="B256" s="11" t="s">
        <v>16</v>
      </c>
      <c r="C256" s="4">
        <v>19</v>
      </c>
    </row>
    <row r="257" spans="2:3" ht="13.5" x14ac:dyDescent="0.2">
      <c r="B257" s="12" t="s">
        <v>17</v>
      </c>
      <c r="C257" s="4">
        <v>59</v>
      </c>
    </row>
    <row r="258" spans="2:3" ht="15.75" x14ac:dyDescent="0.25">
      <c r="B258" s="7" t="s">
        <v>6</v>
      </c>
      <c r="C258" s="8">
        <f>SUM(C254:C257)</f>
        <v>284</v>
      </c>
    </row>
    <row r="280" spans="2:4" ht="15.75" x14ac:dyDescent="0.25">
      <c r="B280" s="13" t="s">
        <v>24</v>
      </c>
      <c r="C280" s="13"/>
      <c r="D280" s="13"/>
    </row>
    <row r="281" spans="2:4" ht="15.75" x14ac:dyDescent="0.25">
      <c r="B281" s="2" t="s">
        <v>25</v>
      </c>
      <c r="C281" s="2" t="s">
        <v>26</v>
      </c>
      <c r="D281" s="2" t="s">
        <v>3</v>
      </c>
    </row>
    <row r="282" spans="2:4" ht="13.5" x14ac:dyDescent="0.2">
      <c r="B282" s="11" t="s">
        <v>27</v>
      </c>
      <c r="C282" s="4">
        <v>21</v>
      </c>
      <c r="D282" s="5">
        <f>C282/$C$285</f>
        <v>0.25609756097560976</v>
      </c>
    </row>
    <row r="283" spans="2:4" ht="13.5" x14ac:dyDescent="0.2">
      <c r="B283" s="11" t="s">
        <v>28</v>
      </c>
      <c r="C283" s="4">
        <v>4</v>
      </c>
      <c r="D283" s="5">
        <f t="shared" ref="D283:D284" si="2">C283/$C$285</f>
        <v>4.878048780487805E-2</v>
      </c>
    </row>
    <row r="284" spans="2:4" ht="13.5" x14ac:dyDescent="0.2">
      <c r="B284" s="11" t="s">
        <v>29</v>
      </c>
      <c r="C284" s="4">
        <v>57</v>
      </c>
      <c r="D284" s="5">
        <f t="shared" si="2"/>
        <v>0.69512195121951215</v>
      </c>
    </row>
    <row r="285" spans="2:4" ht="15.75" x14ac:dyDescent="0.25">
      <c r="B285" s="7" t="s">
        <v>6</v>
      </c>
      <c r="C285" s="8">
        <f>SUM(C282:C284)</f>
        <v>82</v>
      </c>
      <c r="D285" s="9">
        <f>SUM(D282:D284)</f>
        <v>1</v>
      </c>
    </row>
    <row r="311" spans="2:4" ht="15.75" x14ac:dyDescent="0.25">
      <c r="B311" s="13" t="s">
        <v>30</v>
      </c>
      <c r="C311" s="13"/>
      <c r="D311" s="13"/>
    </row>
    <row r="312" spans="2:4" ht="15.75" x14ac:dyDescent="0.25">
      <c r="B312" s="2"/>
      <c r="C312" s="2" t="s">
        <v>8</v>
      </c>
      <c r="D312" s="2" t="s">
        <v>3</v>
      </c>
    </row>
    <row r="313" spans="2:4" ht="13.5" x14ac:dyDescent="0.2">
      <c r="B313" s="11" t="s">
        <v>31</v>
      </c>
      <c r="C313" s="4">
        <v>2364</v>
      </c>
      <c r="D313" s="5">
        <f>C313/$C$315</f>
        <v>0.27026409054532985</v>
      </c>
    </row>
    <row r="314" spans="2:4" ht="13.5" x14ac:dyDescent="0.2">
      <c r="B314" s="11" t="s">
        <v>32</v>
      </c>
      <c r="C314" s="4">
        <v>6383</v>
      </c>
      <c r="D314" s="5">
        <f>C314/$C$315</f>
        <v>0.72973590945467015</v>
      </c>
    </row>
    <row r="315" spans="2:4" ht="15.75" x14ac:dyDescent="0.25">
      <c r="B315" s="7" t="s">
        <v>6</v>
      </c>
      <c r="C315" s="8">
        <f>SUM(C313:C314)</f>
        <v>8747</v>
      </c>
      <c r="D315" s="9">
        <f>SUM(D313:D314)</f>
        <v>1</v>
      </c>
    </row>
    <row r="340" spans="2:4" ht="15.75" x14ac:dyDescent="0.25">
      <c r="B340" s="13" t="s">
        <v>33</v>
      </c>
      <c r="C340" s="13"/>
      <c r="D340" s="13"/>
    </row>
    <row r="341" spans="2:4" ht="15.75" x14ac:dyDescent="0.25">
      <c r="B341" s="2"/>
      <c r="C341" s="2" t="s">
        <v>8</v>
      </c>
      <c r="D341" s="2" t="s">
        <v>3</v>
      </c>
    </row>
    <row r="342" spans="2:4" ht="13.5" x14ac:dyDescent="0.2">
      <c r="B342" s="11" t="s">
        <v>31</v>
      </c>
      <c r="C342" s="4">
        <v>2994</v>
      </c>
      <c r="D342" s="5">
        <f>C342/$C$344</f>
        <v>0.32969937231582425</v>
      </c>
    </row>
    <row r="343" spans="2:4" ht="13.5" x14ac:dyDescent="0.2">
      <c r="B343" s="11" t="s">
        <v>32</v>
      </c>
      <c r="C343" s="4">
        <v>6087</v>
      </c>
      <c r="D343" s="5">
        <f>C343/$C$344</f>
        <v>0.67030062768417575</v>
      </c>
    </row>
    <row r="344" spans="2:4" ht="15.75" x14ac:dyDescent="0.25">
      <c r="B344" s="7" t="s">
        <v>6</v>
      </c>
      <c r="C344" s="8">
        <f>SUM(C342:C343)</f>
        <v>9081</v>
      </c>
      <c r="D344" s="9">
        <f>SUM(D342:D343)</f>
        <v>1</v>
      </c>
    </row>
    <row r="370" spans="2:4" ht="15.75" x14ac:dyDescent="0.25">
      <c r="B370" s="13" t="s">
        <v>34</v>
      </c>
      <c r="C370" s="13"/>
      <c r="D370" s="13"/>
    </row>
    <row r="371" spans="2:4" ht="15.75" x14ac:dyDescent="0.25">
      <c r="B371" s="2"/>
      <c r="C371" s="2" t="s">
        <v>8</v>
      </c>
      <c r="D371" s="2" t="s">
        <v>3</v>
      </c>
    </row>
    <row r="372" spans="2:4" ht="13.5" x14ac:dyDescent="0.2">
      <c r="B372" s="11" t="s">
        <v>31</v>
      </c>
      <c r="C372" s="4">
        <v>0</v>
      </c>
      <c r="D372" s="5">
        <f>C372/$C$374</f>
        <v>0</v>
      </c>
    </row>
    <row r="373" spans="2:4" ht="13.5" x14ac:dyDescent="0.2">
      <c r="B373" s="11" t="s">
        <v>32</v>
      </c>
      <c r="C373" s="4">
        <v>2</v>
      </c>
      <c r="D373" s="5">
        <f>C373/$C$374</f>
        <v>1</v>
      </c>
    </row>
    <row r="374" spans="2:4" ht="15.75" x14ac:dyDescent="0.25">
      <c r="B374" s="7" t="s">
        <v>6</v>
      </c>
      <c r="C374" s="8">
        <f>SUM(C372:C373)</f>
        <v>2</v>
      </c>
      <c r="D374" s="9">
        <f>SUM(D372:D373)</f>
        <v>1</v>
      </c>
    </row>
    <row r="384" spans="2:4" ht="15.75" x14ac:dyDescent="0.25">
      <c r="B384" s="13" t="s">
        <v>35</v>
      </c>
      <c r="C384" s="13"/>
      <c r="D384" s="13"/>
    </row>
    <row r="385" spans="2:4" ht="15.75" x14ac:dyDescent="0.25">
      <c r="B385" s="2"/>
      <c r="C385" s="2" t="s">
        <v>8</v>
      </c>
      <c r="D385" s="2" t="s">
        <v>3</v>
      </c>
    </row>
    <row r="386" spans="2:4" ht="13.5" x14ac:dyDescent="0.2">
      <c r="B386" s="3" t="s">
        <v>31</v>
      </c>
      <c r="C386" s="4">
        <v>0</v>
      </c>
      <c r="D386" s="5">
        <v>0</v>
      </c>
    </row>
    <row r="387" spans="2:4" ht="13.5" x14ac:dyDescent="0.2">
      <c r="B387" s="3" t="s">
        <v>32</v>
      </c>
      <c r="C387" s="4">
        <v>0</v>
      </c>
      <c r="D387" s="5">
        <v>0</v>
      </c>
    </row>
    <row r="388" spans="2:4" ht="15.75" x14ac:dyDescent="0.25">
      <c r="B388" s="7" t="s">
        <v>6</v>
      </c>
      <c r="C388" s="8">
        <f>SUM(C386:C387)</f>
        <v>0</v>
      </c>
      <c r="D388" s="9">
        <f>SUM(D386:D387)</f>
        <v>0</v>
      </c>
    </row>
  </sheetData>
  <mergeCells count="15">
    <mergeCell ref="B143:C143"/>
    <mergeCell ref="B18:D18"/>
    <mergeCell ref="B41:D41"/>
    <mergeCell ref="B66:D66"/>
    <mergeCell ref="B97:C97"/>
    <mergeCell ref="B120:C120"/>
    <mergeCell ref="B340:D340"/>
    <mergeCell ref="B370:D370"/>
    <mergeCell ref="B384:D384"/>
    <mergeCell ref="B171:C171"/>
    <mergeCell ref="B198:C198"/>
    <mergeCell ref="B227:C227"/>
    <mergeCell ref="B252:C252"/>
    <mergeCell ref="B280:D280"/>
    <mergeCell ref="B311:D3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ORD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Francisco Carreras De Leon</dc:creator>
  <cp:lastModifiedBy>Nahomy Willmore</cp:lastModifiedBy>
  <dcterms:created xsi:type="dcterms:W3CDTF">2023-01-13T20:38:45Z</dcterms:created>
  <dcterms:modified xsi:type="dcterms:W3CDTF">2025-03-21T18:27:31Z</dcterms:modified>
</cp:coreProperties>
</file>